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 (2)" sheetId="6" r:id="rId1"/>
    <sheet name="Sheet1 (3)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<sst xmlns="http://schemas.openxmlformats.org/spreadsheetml/2006/main" count="30" uniqueCount="24">
  <si>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附件</t>
  </si>
  <si>
    <t>保障性租赁住房补助资金收回调整明细表</t>
  </si>
  <si>
    <t>单位:万元</t>
  </si>
  <si>
    <t>地区名称</t>
  </si>
  <si>
    <t>保障性租赁住房（套）</t>
  </si>
  <si>
    <t>本次调整数</t>
  </si>
  <si>
    <t>马龙区</t>
  </si>
  <si>
    <t>经开区</t>
  </si>
  <si>
    <t>师宗县</t>
  </si>
  <si>
    <t>罗平县</t>
  </si>
  <si>
    <t>宣威市</t>
  </si>
  <si>
    <t>会泽县</t>
  </si>
  <si>
    <t>曲靖市调整2022年中央财政城镇保障性安居工程补助资金分配表</t>
  </si>
  <si>
    <t>资金总量</t>
  </si>
  <si>
    <t>10月9日支出进度%</t>
  </si>
  <si>
    <t>支出数</t>
  </si>
  <si>
    <t>未完成支出数</t>
  </si>
  <si>
    <t>省扣减数（云财综[2022]70号）</t>
  </si>
  <si>
    <t>本次调减数</t>
  </si>
  <si>
    <t>调减后资金总量</t>
  </si>
  <si>
    <t>麒麟区</t>
  </si>
  <si>
    <t>陆良县</t>
  </si>
  <si>
    <t>合计</t>
  </si>
  <si>
    <t>备注:10月9日支出进度开发区100%，沾益区83.6%，会泽县78.5%，富源县78.1%，罗平县78.1%达到75%的要求。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</si>
</sst>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5" fillId="0" borderId="0" xfId="0" applyNumberFormat="1" applyFont="1" applyAlignment="1">
      <alignment horizontal="center" vertical="center" wrapText="1"/>
    </xf>
    <xf numFmtId="178" fontId="2" fillId="0" borderId="0" xfId="0" applyNumberFormat="1" applyFont="1" applyAlignment="1">
      <alignment horizontal="right" vertical="center"/>
    </xf>
    <xf numFmtId="178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"/>
  <sheetViews>
    <sheetView tabSelected="1" workbookViewId="0">
      <selection activeCell="A5" sqref="A5"/>
    </sheetView>
  </sheetViews>
  <sheetFormatPr defaultColWidth="8.89166666666667" defaultRowHeight="13.5" outlineLevelCol="2"/>
  <cols>
    <col min="1" max="1" width="23.875" style="14" customWidth="1"/>
    <col min="2" max="2" width="33.125" style="14" customWidth="1"/>
    <col min="3" max="3" width="30.225" style="15" customWidth="1"/>
  </cols>
  <sheetData>
    <row r="1" ht="27" customHeight="1" spans="1:1">
      <c r="A1" s="13" t="s">
        <v>0</v>
      </c>
    </row>
    <row r="2" ht="51" customHeight="1" spans="1:3">
      <c r="A2" s="16" t="s">
        <v>1</v>
      </c>
      <c r="B2" s="16"/>
      <c r="C2" s="17"/>
    </row>
    <row r="3" ht="30" customHeight="1" spans="1:3">
      <c r="A3" s="2"/>
      <c r="B3" s="2"/>
      <c r="C3" s="18" t="s">
        <v>2</v>
      </c>
    </row>
    <row r="4" ht="65" customHeight="1" spans="1:3">
      <c r="A4" s="5" t="s">
        <v>3</v>
      </c>
      <c r="B4" s="5" t="s">
        <v>4</v>
      </c>
      <c r="C4" s="19" t="s">
        <v>5</v>
      </c>
    </row>
    <row r="5" ht="53" customHeight="1" spans="1:3">
      <c r="A5" s="7" t="s">
        <v>6</v>
      </c>
      <c r="B5" s="20">
        <v>500</v>
      </c>
      <c r="C5" s="21">
        <v>-459.4</v>
      </c>
    </row>
    <row r="6" ht="53" customHeight="1" spans="1:3">
      <c r="A6" s="7" t="s">
        <v>7</v>
      </c>
      <c r="B6" s="20">
        <v>71</v>
      </c>
      <c r="C6" s="21">
        <v>24</v>
      </c>
    </row>
    <row r="7" ht="53" customHeight="1" spans="1:3">
      <c r="A7" s="7" t="s">
        <v>8</v>
      </c>
      <c r="B7" s="20">
        <v>206</v>
      </c>
      <c r="C7" s="21">
        <v>69</v>
      </c>
    </row>
    <row r="8" ht="53" customHeight="1" spans="1:3">
      <c r="A8" s="7" t="s">
        <v>9</v>
      </c>
      <c r="B8" s="20">
        <v>182</v>
      </c>
      <c r="C8" s="21">
        <v>61.4</v>
      </c>
    </row>
    <row r="9" ht="53" customHeight="1" spans="1:3">
      <c r="A9" s="7" t="s">
        <v>10</v>
      </c>
      <c r="B9" s="20">
        <v>180</v>
      </c>
      <c r="C9" s="21">
        <v>61</v>
      </c>
    </row>
    <row r="10" ht="53" customHeight="1" spans="1:3">
      <c r="A10" s="7" t="s">
        <v>11</v>
      </c>
      <c r="B10" s="20">
        <v>724</v>
      </c>
      <c r="C10" s="21">
        <v>244</v>
      </c>
    </row>
  </sheetData>
  <mergeCells count="1">
    <mergeCell ref="A2:C2"/>
  </mergeCells>
  <printOptions horizontalCentered="1"/>
  <pageMargins left="0.393055555555556" right="0.393055555555556" top="0.802777777777778" bottom="0.40902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selection activeCell="A2" sqref="A2:H2"/>
    </sheetView>
  </sheetViews>
  <sheetFormatPr defaultColWidth="8.89166666666667" defaultRowHeight="13.5" outlineLevelCol="7"/>
  <cols>
    <col min="1" max="1" width="15.225" customWidth="1"/>
    <col min="2" max="2" width="17.225" customWidth="1"/>
    <col min="3" max="3" width="23.775" customWidth="1"/>
    <col min="4" max="5" width="17.225" customWidth="1"/>
    <col min="6" max="6" width="22.225" customWidth="1"/>
    <col min="7" max="7" width="17.225" customWidth="1"/>
    <col min="8" max="8" width="22" customWidth="1"/>
  </cols>
  <sheetData>
    <row r="1" spans="1:1">
      <c r="A1" t="s">
        <v>0</v>
      </c>
    </row>
    <row r="2" ht="45" customHeight="1" spans="1:8">
      <c r="A2" s="1" t="s">
        <v>12</v>
      </c>
      <c r="B2" s="1"/>
      <c r="C2" s="1"/>
      <c r="D2" s="1"/>
      <c r="E2" s="1"/>
      <c r="F2" s="1"/>
      <c r="G2" s="1"/>
      <c r="H2" s="1"/>
    </row>
    <row r="3" ht="20" customHeight="1" spans="1:8">
      <c r="A3" s="2"/>
      <c r="B3" s="2"/>
      <c r="D3" s="3"/>
      <c r="E3" s="3"/>
      <c r="F3" s="4"/>
      <c r="G3" s="4"/>
      <c r="H3" s="3" t="s">
        <v>2</v>
      </c>
    </row>
    <row r="4" ht="52" customHeight="1" spans="1:8">
      <c r="A4" s="5" t="s">
        <v>3</v>
      </c>
      <c r="B4" s="5" t="s">
        <v>13</v>
      </c>
      <c r="C4" s="5" t="s">
        <v>14</v>
      </c>
      <c r="D4" s="5" t="s">
        <v>15</v>
      </c>
      <c r="E4" s="5" t="s">
        <v>16</v>
      </c>
      <c r="F4" s="6" t="s">
        <v>17</v>
      </c>
      <c r="G4" s="5" t="s">
        <v>18</v>
      </c>
      <c r="H4" s="5" t="s">
        <v>19</v>
      </c>
    </row>
    <row r="5" ht="42" customHeight="1" spans="1:8">
      <c r="A5" s="7" t="s">
        <v>20</v>
      </c>
      <c r="B5" s="8">
        <v>4968.2</v>
      </c>
      <c r="C5" s="7">
        <v>26.4</v>
      </c>
      <c r="D5" s="8">
        <f t="shared" ref="D5:D9" si="0">SUM(B5*C5/100)</f>
        <v>1311.6048</v>
      </c>
      <c r="E5" s="8">
        <f t="shared" ref="E5:E9" si="1">SUM(B5-D5)</f>
        <v>3656.5952</v>
      </c>
      <c r="F5" s="9">
        <v>3000</v>
      </c>
      <c r="G5" s="10">
        <f>SUM(E5/E10*F5)</f>
        <v>1121.01727555312</v>
      </c>
      <c r="H5" s="8">
        <f t="shared" ref="H5:H9" si="2">SUM(B5-G5)</f>
        <v>3847.18272444688</v>
      </c>
    </row>
    <row r="6" ht="42" customHeight="1" spans="1:8">
      <c r="A6" s="7" t="s">
        <v>6</v>
      </c>
      <c r="B6" s="8">
        <v>1595.4</v>
      </c>
      <c r="C6" s="7">
        <v>2.9</v>
      </c>
      <c r="D6" s="8">
        <f t="shared" si="0"/>
        <v>46.2666</v>
      </c>
      <c r="E6" s="8">
        <f t="shared" si="1"/>
        <v>1549.1334</v>
      </c>
      <c r="F6" s="9"/>
      <c r="G6" s="10">
        <f>SUM(E6/E10*F5)</f>
        <v>474.924132574572</v>
      </c>
      <c r="H6" s="8">
        <f t="shared" si="2"/>
        <v>1120.47586742543</v>
      </c>
    </row>
    <row r="7" ht="42" customHeight="1" spans="1:8">
      <c r="A7" s="7" t="s">
        <v>21</v>
      </c>
      <c r="B7" s="8">
        <v>28.5</v>
      </c>
      <c r="C7" s="7">
        <v>66</v>
      </c>
      <c r="D7" s="8">
        <f t="shared" si="0"/>
        <v>18.81</v>
      </c>
      <c r="E7" s="8">
        <f t="shared" si="1"/>
        <v>9.69</v>
      </c>
      <c r="F7" s="9"/>
      <c r="G7" s="10">
        <f>SUM(E7/E10*F5)</f>
        <v>2.97070274557866</v>
      </c>
      <c r="H7" s="8">
        <f t="shared" si="2"/>
        <v>25.5292972544213</v>
      </c>
    </row>
    <row r="8" ht="42" customHeight="1" spans="1:8">
      <c r="A8" s="7" t="s">
        <v>8</v>
      </c>
      <c r="B8" s="8">
        <v>433.9</v>
      </c>
      <c r="C8" s="7">
        <v>13.1</v>
      </c>
      <c r="D8" s="8">
        <f t="shared" si="0"/>
        <v>56.8409</v>
      </c>
      <c r="E8" s="8">
        <f t="shared" si="1"/>
        <v>377.0591</v>
      </c>
      <c r="F8" s="9"/>
      <c r="G8" s="10">
        <f>SUM(E8/E10*F5)</f>
        <v>115.596543200766</v>
      </c>
      <c r="H8" s="8">
        <f t="shared" si="2"/>
        <v>318.303456799234</v>
      </c>
    </row>
    <row r="9" ht="42" customHeight="1" spans="1:8">
      <c r="A9" s="7" t="s">
        <v>10</v>
      </c>
      <c r="B9" s="8">
        <v>8094.76</v>
      </c>
      <c r="C9" s="7">
        <v>48.2</v>
      </c>
      <c r="D9" s="8">
        <f t="shared" si="0"/>
        <v>3901.67432</v>
      </c>
      <c r="E9" s="8">
        <f t="shared" si="1"/>
        <v>4193.08568</v>
      </c>
      <c r="F9" s="9"/>
      <c r="G9" s="10">
        <f>SUM(E9/E10*F5)</f>
        <v>1285.49134592596</v>
      </c>
      <c r="H9" s="8">
        <f t="shared" si="2"/>
        <v>6809.26865407404</v>
      </c>
    </row>
    <row r="10" ht="35" customHeight="1" spans="1:8">
      <c r="A10" s="5" t="s">
        <v>22</v>
      </c>
      <c r="B10" s="11">
        <f t="shared" ref="B10:H10" si="3">SUM(B5:B9)</f>
        <v>15120.76</v>
      </c>
      <c r="C10" s="5"/>
      <c r="D10" s="11">
        <f t="shared" si="3"/>
        <v>5335.19662</v>
      </c>
      <c r="E10" s="11">
        <v>9785.56338</v>
      </c>
      <c r="F10" s="12"/>
      <c r="G10" s="11">
        <f t="shared" si="3"/>
        <v>3000</v>
      </c>
      <c r="H10" s="11">
        <f t="shared" si="3"/>
        <v>12120.76</v>
      </c>
    </row>
    <row r="11" ht="41" customHeight="1" spans="1:7">
      <c r="A11" s="13" t="s">
        <v>23</v>
      </c>
      <c r="B11" s="13"/>
      <c r="C11" s="13"/>
      <c r="D11" s="13"/>
      <c r="E11" s="13"/>
      <c r="F11" s="13"/>
      <c r="G11" s="13"/>
    </row>
  </sheetData>
  <mergeCells count="5">
    <mergeCell ref="A2:H2"/>
    <mergeCell ref="D3:E3"/>
    <mergeCell ref="F3:G3"/>
    <mergeCell ref="A11:G11"/>
    <mergeCell ref="F5:F9"/>
  </mergeCells>
  <printOptions horizontalCentered="1"/>
  <pageMargins left="0.554861111111111" right="0.554861111111111" top="0.802777777777778" bottom="0.802777777777778" header="0.5" footer="0.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flay</dc:creator>
  <cp:lastModifiedBy>admin</cp:lastModifiedBy>
  <dcterms:created xsi:type="dcterms:W3CDTF">2022-10-21T06:44:00Z</dcterms:created>
  <dcterms:modified xsi:type="dcterms:W3CDTF">2024-10-21T01:38:34Z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C51777E5E0DD40DFB6A93052045E2E2A_12</vt:lpwstr>
  </property>
</Properties>
</file>