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F:\2024年文件夹\2024预算相关\2024年预算公开\上报财政公开\"/>
    </mc:Choice>
  </mc:AlternateContent>
  <xr:revisionPtr revIDLastSave="0" documentId="13_ncr:1_{0FC69EA1-F846-4495-81AC-5AF1CB538AA4}" xr6:coauthVersionLast="45" xr6:coauthVersionMax="45" xr10:uidLastSave="{00000000-0000-0000-0000-000000000000}"/>
  <bookViews>
    <workbookView xWindow="-120" yWindow="-120" windowWidth="29040" windowHeight="15840" xr2:uid="{00000000-000D-0000-FFFF-FFFF00000000}"/>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'部门收入预算表01-2'!$A:$A,'部门收入预算表01-2'!$1:$1</definedName>
    <definedName name="_xlnm.Print_Titles" localSheetId="19">部门项目中期规划预算表13!$A:$A,部门项目中期规划预算表13!$1:$1</definedName>
    <definedName name="_xlnm.Print_Titles" localSheetId="13">部门政府采购预算表08!$A:$A,部门政府采购预算表08!$2:$7</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'基本支出预算表（人员类.运转类公用经费项目）04'!$A:$A,'基本支出预算表（人员类.运转类公用经费项目）04'!$2:$8</definedName>
    <definedName name="_xlnm.Print_Titles" localSheetId="18">上级补助项目支出预算表12!$A:$A,上级补助项目支出预算表12!$1:$1</definedName>
    <definedName name="_xlnm.Print_Titles" localSheetId="16">'市对下转移支付绩效目标表10-2'!$A:$A,'市对下转移支付绩效目标表10-2'!$2:$5</definedName>
    <definedName name="_xlnm.Print_Titles" localSheetId="15">'市对下转移支付预算表10-1'!$A:$A,'市对下转移支付预算表10-1'!$1:$1</definedName>
    <definedName name="_xlnm.Print_Titles" localSheetId="9">'项目支出绩效目标表（本次下达）05-2'!$A:$A,'项目支出绩效目标表（本次下达）05-2'!$2:$5</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'项目支出预算表（其他运转类.特定目标类项目）05-1'!$A:$A,'项目支出预算表（其他运转类.特定目标类项目）05-1'!$2:$8</definedName>
    <definedName name="_xlnm.Print_Titles" localSheetId="17">新增资产配置表11!$A:$A,新增资产配置表11!$1:$1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政府购买服务预算表09!$A:$A,政府购买服务预算表09!$1:$1</definedName>
    <definedName name="_xlnm.Print_Titles" localSheetId="11">政府性基金预算支出预算表06!$A:$A,政府性基金预算支出预算表06!$1:$1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5" i="1" l="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alcChain>
</file>

<file path=xl/sharedStrings.xml><?xml version="1.0" encoding="utf-8"?>
<sst xmlns="http://schemas.openxmlformats.org/spreadsheetml/2006/main" count="5574" uniqueCount="1007">
  <si>
    <t>预算01-1表</t>
  </si>
  <si>
    <t>财务收支预算总表</t>
  </si>
  <si>
    <t>单位名称：曲靖市教育体育局（本级）</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</si>
  <si>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</si>
  <si>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</si>
  <si>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</si>
  <si>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</si>
  <si>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</si>
  <si>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</si>
  <si>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</si>
  <si>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</si>
  <si>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</si>
  <si>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</si>
  <si>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</si>
  <si>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</si>
  <si>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</si>
  <si>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</si>
  <si>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</si>
  <si>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</si>
  <si>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</si>
  <si>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</si>
  <si>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</si>
  <si>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</si>
  <si>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</si>
  <si>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</si>
  <si>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</si>
  <si>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</si>
  <si>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</si>
  <si>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</si>
  <si>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</si>
  <si>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</si>
  <si>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</si>
  <si>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</si>
  <si>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</si>
  <si>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</si>
  <si>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</si>
  <si>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</si>
  <si>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</si>
  <si>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</si>
  <si>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</si>
  <si>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</si>
  <si>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</si>
  <si>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</si>
  <si>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105001</t>
  </si>
  <si>
    <t>曲靖市教育体育局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</si>
  <si>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</si>
  <si>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</si>
  <si>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</si>
  <si>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</si>
  <si>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</si>
  <si>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</si>
  <si>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</si>
  <si>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</si>
  <si>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</si>
  <si>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</si>
  <si>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</si>
  <si>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</si>
  <si>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</si>
  <si>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</si>
  <si>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</si>
  <si>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20501</t>
  </si>
  <si>
    <t>教育管理事务</t>
  </si>
  <si>
    <t>2050101</t>
  </si>
  <si>
    <t>行政运行</t>
  </si>
  <si>
    <t>2050102</t>
  </si>
  <si>
    <t>一般行政管理事务</t>
  </si>
  <si>
    <t>2050103</t>
  </si>
  <si>
    <t>机关服务</t>
  </si>
  <si>
    <t>20502</t>
  </si>
  <si>
    <t>普通教育</t>
  </si>
  <si>
    <t>2050299</t>
  </si>
  <si>
    <t>其他普通教育支出</t>
  </si>
  <si>
    <t>20599</t>
  </si>
  <si>
    <t>其他教育支出</t>
  </si>
  <si>
    <t>2059999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</si>
  <si>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</si>
  <si>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</si>
  <si>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</si>
  <si>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</si>
  <si>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</si>
  <si>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</si>
  <si>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</si>
  <si>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</si>
  <si>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</si>
  <si>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</si>
  <si>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</si>
  <si>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</si>
  <si>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</si>
  <si>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</si>
  <si>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</si>
  <si>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</si>
  <si>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</si>
  <si>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</si>
  <si>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</si>
  <si>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</si>
  <si>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</si>
  <si>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</si>
  <si>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</si>
  <si>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</si>
  <si>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</si>
  <si>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</si>
  <si>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</si>
  <si>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</si>
  <si>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</si>
  <si>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</si>
  <si>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</si>
  <si>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</si>
  <si>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</si>
  <si>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</si>
  <si>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</si>
  <si>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</si>
  <si>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230</t>
  </si>
  <si>
    <t>转移性支出</t>
  </si>
  <si>
    <t>23002</t>
  </si>
  <si>
    <t>一般性转移支付</t>
  </si>
  <si>
    <t>2300208</t>
  </si>
  <si>
    <t>结算补助支出</t>
  </si>
  <si>
    <t>2300245</t>
  </si>
  <si>
    <t>教育共同财政事权转移支付支出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</si>
  <si>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</si>
  <si>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</si>
  <si>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</si>
  <si>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</si>
  <si>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</si>
  <si>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</si>
  <si>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</si>
  <si>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</si>
  <si>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</si>
  <si>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</si>
  <si>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</si>
  <si>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</si>
  <si>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</si>
  <si>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</si>
  <si>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</si>
  <si>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</si>
  <si>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</si>
  <si>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</si>
  <si>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</si>
  <si>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</si>
  <si>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</si>
  <si>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</si>
  <si>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</si>
  <si>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</si>
  <si>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</si>
  <si>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</si>
  <si>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</si>
  <si>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</si>
  <si>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</si>
  <si>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</si>
  <si>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</si>
  <si>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</si>
  <si>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</si>
  <si>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</si>
  <si>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</si>
  <si>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</si>
  <si>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</si>
  <si>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</si>
  <si>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</si>
  <si>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</si>
  <si>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</si>
  <si>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</si>
  <si>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</si>
  <si>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</si>
  <si>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</si>
  <si>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</si>
  <si>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</si>
  <si>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</si>
  <si>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</si>
  <si>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</si>
  <si>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</si>
  <si>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</si>
  <si>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</si>
  <si>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</si>
  <si>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</si>
  <si>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</si>
  <si>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</si>
  <si>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</si>
  <si>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</si>
  <si>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</si>
  <si>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</si>
  <si>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</si>
  <si>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</si>
  <si>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</si>
  <si>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</si>
  <si>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</si>
  <si>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</si>
  <si>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</si>
  <si>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</si>
  <si>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</si>
  <si>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</si>
  <si>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</si>
  <si>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</si>
  <si>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</si>
  <si>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</si>
  <si>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</si>
  <si>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</si>
  <si>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</si>
  <si>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</si>
  <si>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</si>
  <si>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</si>
  <si>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</si>
  <si>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</si>
  <si>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</si>
  <si>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</si>
  <si>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</si>
  <si>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</si>
  <si>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</si>
  <si>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</si>
  <si>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</si>
  <si>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</si>
  <si>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</si>
  <si>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</si>
  <si>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</si>
  <si>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</si>
  <si>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</si>
  <si>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</si>
  <si>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</si>
  <si>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</si>
  <si>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</si>
  <si>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</si>
  <si>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维修（护）费</t>
  </si>
  <si>
    <t>302</t>
  </si>
  <si>
    <t>商品和服务支出</t>
  </si>
  <si>
    <t>99</t>
  </si>
  <si>
    <t>其他商品和服务支出</t>
  </si>
  <si>
    <t>办公费</t>
  </si>
  <si>
    <t>503</t>
  </si>
  <si>
    <t>机关资本性支出（一）</t>
  </si>
  <si>
    <t>印刷费</t>
  </si>
  <si>
    <t>设备购置</t>
  </si>
  <si>
    <t>水费</t>
  </si>
  <si>
    <t>505</t>
  </si>
  <si>
    <t>对事业单位经常性补助</t>
  </si>
  <si>
    <t>电费</t>
  </si>
  <si>
    <t>邮电费</t>
  </si>
  <si>
    <t>物业管理费</t>
  </si>
  <si>
    <t>509</t>
  </si>
  <si>
    <t>对个人和家庭的补助</t>
  </si>
  <si>
    <t>差旅费</t>
  </si>
  <si>
    <t>社会福利和救助</t>
  </si>
  <si>
    <t>离退休费</t>
  </si>
  <si>
    <t>513</t>
  </si>
  <si>
    <t>上下级政府间转移性支出</t>
  </si>
  <si>
    <t>26</t>
  </si>
  <si>
    <t>劳务费</t>
  </si>
  <si>
    <t>27</t>
  </si>
  <si>
    <t>28</t>
  </si>
  <si>
    <t>工会经费</t>
  </si>
  <si>
    <t>29</t>
  </si>
  <si>
    <t>福利费</t>
  </si>
  <si>
    <t>31</t>
  </si>
  <si>
    <t>39</t>
  </si>
  <si>
    <t>其他交通费用</t>
  </si>
  <si>
    <t>303</t>
  </si>
  <si>
    <t>离休费</t>
  </si>
  <si>
    <t>退休费</t>
  </si>
  <si>
    <t>生活补助</t>
  </si>
  <si>
    <t>医疗费补助</t>
  </si>
  <si>
    <t>奖励金</t>
  </si>
  <si>
    <t>310</t>
  </si>
  <si>
    <t>资本性支出</t>
  </si>
  <si>
    <t>办公设备购置</t>
  </si>
  <si>
    <t>399</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</si>
  <si>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</si>
  <si>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</si>
  <si>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</si>
  <si>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</si>
  <si>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</si>
  <si>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</si>
  <si>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</si>
  <si>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</si>
  <si>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</si>
  <si>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</si>
  <si>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</si>
  <si>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</si>
  <si>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</si>
  <si>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</si>
  <si>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</si>
  <si>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</si>
  <si>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</si>
  <si>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</si>
  <si>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</si>
  <si>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</si>
  <si>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</si>
  <si>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</si>
  <si>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</si>
  <si>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</si>
  <si>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</si>
  <si>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</si>
  <si>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</si>
  <si>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530300210000000021761</t>
  </si>
  <si>
    <t>行政人员工资支出</t>
  </si>
  <si>
    <t>30101</t>
  </si>
  <si>
    <t>530300210000000021762</t>
  </si>
  <si>
    <t>事业人员工资支出</t>
  </si>
  <si>
    <t>30102</t>
  </si>
  <si>
    <t>530300231100001523939</t>
  </si>
  <si>
    <t>公务员基础绩效奖</t>
  </si>
  <si>
    <t>30103</t>
  </si>
  <si>
    <t>530300231100001523940</t>
  </si>
  <si>
    <t>事业人员参照公务员规范后绩效奖</t>
  </si>
  <si>
    <t>30107</t>
  </si>
  <si>
    <t>530300210000000021772</t>
  </si>
  <si>
    <t>社会保障缴费（养老保险）</t>
  </si>
  <si>
    <t>30108</t>
  </si>
  <si>
    <t>530300210000000021769</t>
  </si>
  <si>
    <t>社会保障缴费（基本医疗保险）</t>
  </si>
  <si>
    <t>30110</t>
  </si>
  <si>
    <t>530300210000000021768</t>
  </si>
  <si>
    <t>社会保障缴费（工伤保险）</t>
  </si>
  <si>
    <t>30112</t>
  </si>
  <si>
    <t>530300210000000021770</t>
  </si>
  <si>
    <t>社会保障缴费（生育保险）</t>
  </si>
  <si>
    <t>530300210000000021771</t>
  </si>
  <si>
    <t>社会保障缴费（失业保险）</t>
  </si>
  <si>
    <t>530300210000000021767</t>
  </si>
  <si>
    <t>社会保障缴费（附加商业险）</t>
  </si>
  <si>
    <t>530300210000000021775</t>
  </si>
  <si>
    <t>社会保障缴费（住房公积金）</t>
  </si>
  <si>
    <t>30113</t>
  </si>
  <si>
    <t>530300210000000021789</t>
  </si>
  <si>
    <t>一般公用经费</t>
  </si>
  <si>
    <t>30201</t>
  </si>
  <si>
    <t>30202</t>
  </si>
  <si>
    <t>30211</t>
  </si>
  <si>
    <t>30299</t>
  </si>
  <si>
    <t>530300210000000024793</t>
  </si>
  <si>
    <t>30217</t>
  </si>
  <si>
    <t>30239</t>
  </si>
  <si>
    <t>530300210000000021786</t>
  </si>
  <si>
    <t>离休公用经费</t>
  </si>
  <si>
    <t>530300210000000021788</t>
  </si>
  <si>
    <t>退休公用经费</t>
  </si>
  <si>
    <t>530300210000000021785</t>
  </si>
  <si>
    <t>30215</t>
  </si>
  <si>
    <t>530300210000000021787</t>
  </si>
  <si>
    <t>30216</t>
  </si>
  <si>
    <t>530300210000000021782</t>
  </si>
  <si>
    <t>30228</t>
  </si>
  <si>
    <t>530300210000000021783</t>
  </si>
  <si>
    <t>30229</t>
  </si>
  <si>
    <t>530300210000000021779</t>
  </si>
  <si>
    <t>30231</t>
  </si>
  <si>
    <t>530300210000000021784</t>
  </si>
  <si>
    <t>公务出行租车经费</t>
  </si>
  <si>
    <t>530300210000000021780</t>
  </si>
  <si>
    <t>行政人员公务交通补贴</t>
  </si>
  <si>
    <t>530300210000000021776</t>
  </si>
  <si>
    <t>30301</t>
  </si>
  <si>
    <t>30305</t>
  </si>
  <si>
    <t>530300241100002473656</t>
  </si>
  <si>
    <t>遗属生活补助资金</t>
  </si>
  <si>
    <t>530300210000000021763</t>
  </si>
  <si>
    <t>公务员医疗费</t>
  </si>
  <si>
    <t>30111</t>
  </si>
  <si>
    <t>530300210000000021765</t>
  </si>
  <si>
    <t>离休人员医疗统筹费(行政)</t>
  </si>
  <si>
    <t>30307</t>
  </si>
  <si>
    <t>530300210000000021774</t>
  </si>
  <si>
    <t>退休公务员医疗费</t>
  </si>
  <si>
    <t>预算05-1表</t>
  </si>
  <si>
    <t>项目支出预算表（其他运转类.特定目标类项目）</t>
  </si>
  <si>
    <t>项目分类</t>
  </si>
  <si>
    <t>经济科目编码</t>
  </si>
  <si>
    <t>经济科目名称</t>
  </si>
  <si>
    <t>本年拨款</t>
  </si>
  <si>
    <t>其中：本次下达</t>
  </si>
  <si>
    <t>“六一”节、教师节慰问市直学校补助经费</t>
  </si>
  <si>
    <t>事业发展类</t>
  </si>
  <si>
    <t>530300200000000001730</t>
  </si>
  <si>
    <t>城乡义务教育生均公用经费（初中）专项资金</t>
  </si>
  <si>
    <t>民生类</t>
  </si>
  <si>
    <t>530300200000000001858</t>
  </si>
  <si>
    <t>39999</t>
  </si>
  <si>
    <t>城乡义务教育生均公用经费（小学）专项资金</t>
  </si>
  <si>
    <t>530300200000000001886</t>
  </si>
  <si>
    <t>公共体育场馆免低收费开放对下专项经费</t>
  </si>
  <si>
    <t>530300231100001542722</t>
  </si>
  <si>
    <t>家庭经济困难学生生活补助（初中）专项资金</t>
  </si>
  <si>
    <t>530300231100001258583</t>
  </si>
  <si>
    <t>家庭经济困难学生生活补助（小学）专项资金</t>
  </si>
  <si>
    <t>530300221100000418196</t>
  </si>
  <si>
    <t>教育教学奖励经费</t>
  </si>
  <si>
    <t>530300200000000000420</t>
  </si>
  <si>
    <t>30309</t>
  </si>
  <si>
    <t>教育经费管理财务人员专业能力提升及教育招商补助资金</t>
  </si>
  <si>
    <t>530300231100001264266</t>
  </si>
  <si>
    <t>30227</t>
  </si>
  <si>
    <t>考试考务专项资金</t>
  </si>
  <si>
    <t>530300200000000001310</t>
  </si>
  <si>
    <t>30209</t>
  </si>
  <si>
    <t>30213</t>
  </si>
  <si>
    <t>30226</t>
  </si>
  <si>
    <t>31002</t>
  </si>
  <si>
    <t>农村义务教育学生营养改善计划专项资金</t>
  </si>
  <si>
    <t>530300200000000001550</t>
  </si>
  <si>
    <t>普通高中生均公用经费专项资金</t>
  </si>
  <si>
    <t>530300221100000408372</t>
  </si>
  <si>
    <t>普通高中脱贫家庭经济困难学生生活费补助专项资金</t>
  </si>
  <si>
    <t>530300200000000001797</t>
  </si>
  <si>
    <t>普通高中学生资助家庭经济困难学生国家助学金专项资金</t>
  </si>
  <si>
    <t>530300200000000001791</t>
  </si>
  <si>
    <t>普通高中学生资助免除家庭经济困难学生学杂费专项资金</t>
  </si>
  <si>
    <t>530300200000000001795</t>
  </si>
  <si>
    <t>普通话测试经费</t>
  </si>
  <si>
    <t>530300200000000001811</t>
  </si>
  <si>
    <t>曲靖教育体育编辑出版经费</t>
  </si>
  <si>
    <t>530300200000000000917</t>
  </si>
  <si>
    <t>30207</t>
  </si>
  <si>
    <t>曲靖市教育体育局自有资金经费</t>
  </si>
  <si>
    <t>530300221100000636803</t>
  </si>
  <si>
    <t>30205</t>
  </si>
  <si>
    <t>30206</t>
  </si>
  <si>
    <t>曲靖市文化体育公园管理运营及赛事活动经费</t>
  </si>
  <si>
    <t>530300200000000001847</t>
  </si>
  <si>
    <t>曲靖市中专中小学教师职称评审补助资金</t>
  </si>
  <si>
    <t>530300200000000001077</t>
  </si>
  <si>
    <t>三名及20年乡村教师奖励专项资金</t>
  </si>
  <si>
    <t>530300231100001246751</t>
  </si>
  <si>
    <t>生源地助学贷款风险金专项资金</t>
  </si>
  <si>
    <t>530300200000000000695</t>
  </si>
  <si>
    <t>市委教育体育工委市属学校党建专项经费</t>
  </si>
  <si>
    <t>530300200000000000360</t>
  </si>
  <si>
    <t>体育事业发展专项补助资金</t>
  </si>
  <si>
    <t>530300200000000000008</t>
  </si>
  <si>
    <t>维西支教教师享受优秀骨干教师政府补助资金</t>
  </si>
  <si>
    <t>530300200000000000350</t>
  </si>
  <si>
    <t>学前教育幼儿资助专项资金</t>
  </si>
  <si>
    <t>530300200000000001832</t>
  </si>
  <si>
    <t>义务教育阶段特殊教育学校和随班就读残疾学生生均公用经费专项资金</t>
  </si>
  <si>
    <t>530300200000000001889</t>
  </si>
  <si>
    <t>云南省优师专项和省级公费师范生培养计划补助资金</t>
  </si>
  <si>
    <t>530300221100000869951</t>
  </si>
  <si>
    <t>中考试卷扫描条形码制作评卷教师阅评卷专项资金</t>
  </si>
  <si>
    <t>530300200000000000431</t>
  </si>
  <si>
    <t>中职教育学生资助家庭经济困难学生国家助学金专项资金</t>
  </si>
  <si>
    <t>530300200000000001801</t>
  </si>
  <si>
    <t>中职教育学生资助农村、涉农专业和家庭经济困难学生免学费专项资金</t>
  </si>
  <si>
    <t>530300200000000000778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</si>
  <si>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</si>
  <si>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</si>
  <si>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</si>
  <si>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</si>
  <si>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</si>
  <si>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</si>
  <si>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</si>
  <si>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</si>
  <si>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</si>
  <si>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</si>
  <si>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</si>
  <si>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</si>
  <si>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组织全市中考评卷，曲靖市教育体育局和北京五岳鑫信息股份有限公司签订中考网上评卷技术服务合同。全部科目条形码制作，答题卡扫描，网上评卷，成绩合成，统计分析的专业技术服务。
A4双面答题卡0.40元/份，A3双面答题卡0.50元/份，条形码制作费2.00元/个条。确保全市初中学业水平考试评卷工作公正、有序。</t>
  </si>
  <si>
    <t>产出指标</t>
  </si>
  <si>
    <t>数量指标</t>
  </si>
  <si>
    <t>中考考试试卷扫描网上评卷数量</t>
  </si>
  <si>
    <t>&gt;=</t>
  </si>
  <si>
    <t>75万</t>
  </si>
  <si>
    <t>份</t>
  </si>
  <si>
    <t>定量指标</t>
  </si>
  <si>
    <t>A4卡约35万份，0.4元/份；A3卡约42万份，0.5元/份。条形码5万份，2元/份。</t>
  </si>
  <si>
    <t>中考条形码制作数量</t>
  </si>
  <si>
    <t>5万</t>
  </si>
  <si>
    <t>中考条形码制作5万份</t>
  </si>
  <si>
    <t>质量指标</t>
  </si>
  <si>
    <t>阅卷准确率</t>
  </si>
  <si>
    <t>=</t>
  </si>
  <si>
    <t>100</t>
  </si>
  <si>
    <t>%</t>
  </si>
  <si>
    <t>中考考试试卷阅卷准确率</t>
  </si>
  <si>
    <t>网上评卷完成率</t>
  </si>
  <si>
    <t>中考考试试卷扫描完成情况</t>
  </si>
  <si>
    <t>时效指标</t>
  </si>
  <si>
    <t>阅卷按时完成率</t>
  </si>
  <si>
    <t>中考考试试卷阅卷完成准时率</t>
  </si>
  <si>
    <t>效益指标</t>
  </si>
  <si>
    <t>社会效益指标</t>
  </si>
  <si>
    <t>中考试卷安全保障率</t>
  </si>
  <si>
    <t>中考试卷安全保障情况</t>
  </si>
  <si>
    <t>满意度指标</t>
  </si>
  <si>
    <t>服务对象满意度指标</t>
  </si>
  <si>
    <t>　 社会满意度</t>
  </si>
  <si>
    <t>80</t>
  </si>
  <si>
    <t>定性指标</t>
  </si>
  <si>
    <t>努力提高社会大众对中考阅评卷的满意度</t>
  </si>
  <si>
    <t>2024年继续加强全市教育经费管理，抽查部分县（区）教育经费拨付、使用、管理情况进行专项审计，及对市属学校确保教育经费使用进行审计，加强财务监管，提供资金使用绩效；同时，在全市教体系统组织80名财务骨干人员外出培训，提高业务人员专业素质。</t>
  </si>
  <si>
    <t>审计县（区）数量</t>
  </si>
  <si>
    <t>反映专项审计对象在全市（县、区）的占比情况。
=被抽查审计县（区）/全市（县、区）数量*100%</t>
  </si>
  <si>
    <t>财务骨干参加培训人数</t>
  </si>
  <si>
    <t>反映财务骨干在全市（县、区）的占比情况。
=安排审计县（区）/全市（县、区）数量*100%</t>
  </si>
  <si>
    <t>培训人员合格率</t>
  </si>
  <si>
    <t>95</t>
  </si>
  <si>
    <t>培训人员数和达标率</t>
  </si>
  <si>
    <t>资金到位率</t>
  </si>
  <si>
    <t>90</t>
  </si>
  <si>
    <t>下项目补助资金到位率</t>
  </si>
  <si>
    <t>专项审计工作完成时间</t>
  </si>
  <si>
    <t>&lt;=</t>
  </si>
  <si>
    <t>月</t>
  </si>
  <si>
    <t>5个月内完成全市抽查审计教育资金以及市属学校财务审计工作。</t>
  </si>
  <si>
    <t>全市教育经费使用管理水平提升率</t>
  </si>
  <si>
    <t>75</t>
  </si>
  <si>
    <t>提高全市教育行业财务管理水平和资金使用绩效</t>
  </si>
  <si>
    <t>可持续影响指标</t>
  </si>
  <si>
    <t>项目发挥作用年限</t>
  </si>
  <si>
    <t>长期</t>
  </si>
  <si>
    <t>年</t>
  </si>
  <si>
    <t>项目发挥作用在5年以上</t>
  </si>
  <si>
    <t>受益对象满意度</t>
  </si>
  <si>
    <t>85</t>
  </si>
  <si>
    <t>反映获补助受益对象的满意程度。</t>
  </si>
  <si>
    <t>2024年评选名校（园）长、名班主任、名教师、乡村从教20年及以上优秀教师共计270人，给予每人一次性0.5万元奖励，合计135万元。</t>
  </si>
  <si>
    <t>审核推荐总人数</t>
  </si>
  <si>
    <t>270</t>
  </si>
  <si>
    <t>名</t>
  </si>
  <si>
    <t>2024年评选名校（园）长、名班主任、名教师、乡村从教20年及以上优秀教师共计262人，给予每人一次性0.5万元奖励，合计131万元。</t>
  </si>
  <si>
    <t>乡镇、农村学校占比率</t>
  </si>
  <si>
    <t>60</t>
  </si>
  <si>
    <t>按程序开展审核推荐，重点向一线教师、乡村教师、边缘贫困地区教师倾斜，反映乡镇、农村学校占比率。</t>
  </si>
  <si>
    <t>严格控制经费预算</t>
  </si>
  <si>
    <t>131</t>
  </si>
  <si>
    <t>万元</t>
  </si>
  <si>
    <t>2024年评选名校（园）长、名班主任、名教师、乡村从教20年及以上优秀教师共计262人，给予每人一次性0.5万元奖励，合计131万元，根据项目资金用途，合法合规使用资金。</t>
  </si>
  <si>
    <t>成本指标</t>
  </si>
  <si>
    <t>奖励资金拨付率</t>
  </si>
  <si>
    <t>奖励资金实际拨付情况。</t>
  </si>
  <si>
    <t>激励教师提升自我专业素质能力</t>
  </si>
  <si>
    <t>有效提升</t>
  </si>
  <si>
    <t>通过市委市政府进行通报表扬，极大激励教师队伍提升自我专业素质和综合素质。</t>
  </si>
  <si>
    <t>获奖教师成为专项人才转化率</t>
  </si>
  <si>
    <t>70</t>
  </si>
  <si>
    <t>反映获奖教师成为学科带头人、骨干教师，成立个人名师工作坊的转化率。</t>
  </si>
  <si>
    <t>对教师的激励作用</t>
  </si>
  <si>
    <t>&gt;</t>
  </si>
  <si>
    <t>有效推动</t>
  </si>
  <si>
    <t>增强教师教书育人荣誉感，激励广大教师和教育工作者献身教育事业，反映教学水平推动情况</t>
  </si>
  <si>
    <t>教师满意度</t>
  </si>
  <si>
    <t>评审对象对评审过程及结果的满意度。</t>
  </si>
  <si>
    <t>“六一”节慰问市教体局下属9所幼儿园和义务教育阶段学校，每所学校慰问费3万元，合计慰问费21万元；教师节慰问市教体局下属3所高中、泽济中学，合计4所学校，每所学校慰问费2万元，合计慰问费8万元；教师节表彰大会会务保障及证书奖牌制作等。</t>
  </si>
  <si>
    <t>补助学校数</t>
  </si>
  <si>
    <t>33</t>
  </si>
  <si>
    <t>所</t>
  </si>
  <si>
    <t>六一节、教师节共补助33所市直、县区学校。</t>
  </si>
  <si>
    <t>补助完成率</t>
  </si>
  <si>
    <t>六一节、教师节对33所学校慰问情况。</t>
  </si>
  <si>
    <t>补助资金拨付率</t>
  </si>
  <si>
    <t>补助资金实际拨付情况。</t>
  </si>
  <si>
    <t>补助标准</t>
  </si>
  <si>
    <t>30000</t>
  </si>
  <si>
    <t>元</t>
  </si>
  <si>
    <t>资金使用合规率</t>
  </si>
  <si>
    <t>生态效益指标</t>
  </si>
  <si>
    <t>激励广大教师热爱教育事业引领辐射效果率</t>
  </si>
  <si>
    <t>师德师风考核结果。</t>
  </si>
  <si>
    <t>　 
慰问学校教师满意度</t>
  </si>
  <si>
    <t>33所受补助的学校、教师满意度情况。</t>
  </si>
  <si>
    <t>1.2024年刊发本期聚焦、校长论坛、党建之窗、实践探索、教学教研、学校体育、名师风采、师生文苑等文章，每年180篇左右，起到广泛的交流、辐射作用；
2.对全市教育体育中心工作进行图文宣传报道；
3.面向全市中小学、幼儿园发行期刊。
4.用《云南教育视界》《曲靖日报·教体导刊》相关版面对曲靖教体的重大工作、各类教学、教研、教育活动、先进个人等进行广泛的宣传。</t>
  </si>
  <si>
    <t>刊发论文篇数</t>
  </si>
  <si>
    <t>180</t>
  </si>
  <si>
    <t>篇</t>
  </si>
  <si>
    <t>《曲靖教育体育》每期刊发篇数</t>
  </si>
  <si>
    <t>1.2024年刊发本期聚焦、校长论坛、党建之窗、实践探索、教学教研、爨乡体育、名师风采、师生文苑等文章，每年180篇左右，起到广泛的交流、辐射作用；
2.对全市教育体育中心工作进行图文宣传报道；
3.面向全市中小学、幼儿园发行期刊。
4.用《云南教育视界》《曲靖日报·教体导刊》相关版面对曲靖教体的重大工作、各类教学、教研、教育活动、先进个人等进行广泛的宣传。</t>
  </si>
  <si>
    <t>发刊数</t>
  </si>
  <si>
    <t>24000</t>
  </si>
  <si>
    <t>册</t>
  </si>
  <si>
    <t>《曲靖教育体育》每年刊发量</t>
  </si>
  <si>
    <t>优秀教研论文刊发率</t>
  </si>
  <si>
    <t>从来稿中好中选优</t>
  </si>
  <si>
    <t>刊物出版时间</t>
  </si>
  <si>
    <t>双月月底</t>
  </si>
  <si>
    <t>日</t>
  </si>
  <si>
    <t>双月月底前出刊</t>
  </si>
  <si>
    <t>经济成本指标</t>
  </si>
  <si>
    <t>刊物印刷费每本小于等于10元</t>
  </si>
  <si>
    <t>交流辐射率</t>
  </si>
  <si>
    <t>发至各县市区教育局</t>
  </si>
  <si>
    <t>教体系统职工满意度</t>
  </si>
  <si>
    <t>教师投稿积极性增强，传阅度增高。</t>
  </si>
  <si>
    <t>通过普通话测试，促使其他人员和学生认真学习普通话，提高普通话口语水平，使国家通用语言文字在社会生活中更好地发挥作用。</t>
  </si>
  <si>
    <t>报名人数</t>
  </si>
  <si>
    <t>20000</t>
  </si>
  <si>
    <t>人</t>
  </si>
  <si>
    <t>反映人员报名情况</t>
  </si>
  <si>
    <t>参考测评率</t>
  </si>
  <si>
    <t>反映考生实际测评情况</t>
  </si>
  <si>
    <t>资金按规定使用</t>
  </si>
  <si>
    <t>社会成本指标</t>
  </si>
  <si>
    <t>反映考生缴费情况</t>
  </si>
  <si>
    <t>考试等级提升率</t>
  </si>
  <si>
    <t>二级乙等以上占40%</t>
  </si>
  <si>
    <t>反映考生等级提升的情况</t>
  </si>
  <si>
    <t>项目持续发挥作用</t>
  </si>
  <si>
    <t>在校生使用普通话比例60%</t>
  </si>
  <si>
    <t>反映项目持续发挥作用的比例</t>
  </si>
  <si>
    <t>考生满意度</t>
  </si>
  <si>
    <t>反映考生满意度</t>
  </si>
  <si>
    <t>加强教师队伍建设，全面提高教育教学质量。教学质量考核专项资金，主要用于普通高考质量考核，提高教师积极性和主动性，提高全市高考本科上线率，办好人民满意的教育。</t>
  </si>
  <si>
    <t>参与考核学校数</t>
  </si>
  <si>
    <t>市直3所学校参与考核</t>
  </si>
  <si>
    <t>加强教师队伍建设，全面提高教育教学质量。教学质量考核专项资金，主要用于普通高考质量考核，提高教师积极性和主动性，提高全市高考本科上线率，办好人民满意的高中教育。</t>
  </si>
  <si>
    <t>开展考核次数</t>
  </si>
  <si>
    <t>次</t>
  </si>
  <si>
    <t>开展考试次数</t>
  </si>
  <si>
    <t>考核通过率</t>
  </si>
  <si>
    <t>全市高考教学奖考核通过率</t>
  </si>
  <si>
    <t>补助资金兑付及时率</t>
  </si>
  <si>
    <t>当年12月底以前完成资金兑付。</t>
  </si>
  <si>
    <t>考核完成时间</t>
  </si>
  <si>
    <t>项目开展当年内考核完成。</t>
  </si>
  <si>
    <t>2000</t>
  </si>
  <si>
    <t>按财政拨付资金全额发放</t>
  </si>
  <si>
    <t>高考一本上线率</t>
  </si>
  <si>
    <t>市直三所高中学校高考一本上线率达80%以上</t>
  </si>
  <si>
    <t>高三年级任课教师满意度</t>
  </si>
  <si>
    <t>满意度调查统计数据。</t>
  </si>
  <si>
    <t>为深入贯彻体育强国、健康中国、全民健身国家战略，加快推进曲靖市高原特色体育强市建设，实施七彩云南全民健身基础设施建设项目，确保竞技体育，群众体育，体育产业高质量发展。开展全市体育类赛事、活动、抓好体育人才队伍建设，加强补短板填空白基础设施建设，深化体教融合，促进青少年健康发展。</t>
  </si>
  <si>
    <t>体育类相关培训人数</t>
  </si>
  <si>
    <t>260</t>
  </si>
  <si>
    <t>参加二级社会体育指导员和体育教师培训、裁判员培训人数不少于260人</t>
  </si>
  <si>
    <t>组织开展体育类活动、比赛次数</t>
  </si>
  <si>
    <t>全年组织开展市级体育类活动、比赛次数</t>
  </si>
  <si>
    <t>参与体育赛事、活动人数</t>
  </si>
  <si>
    <t>人次</t>
  </si>
  <si>
    <t>参加省级体育类赛事、活动</t>
  </si>
  <si>
    <t>参加省级全民健身赛事活动</t>
  </si>
  <si>
    <t>举办赛事任务完成率</t>
  </si>
  <si>
    <t>完成情况大于等于90%</t>
  </si>
  <si>
    <t>全民健身活动持续性</t>
  </si>
  <si>
    <t>按国家和省、市相关规定，加强竞技体育，群众体育，体育产业发展，增强人民群众对体育锻炼的参与度</t>
  </si>
  <si>
    <t>对促进我市体育事业的影响率</t>
  </si>
  <si>
    <t>参与活动人员满意度</t>
  </si>
  <si>
    <t>组织好各种活动，尽力加强参与人员满意度</t>
  </si>
  <si>
    <t>市文体旅投公司代政府行使管理运营职能，确保将市文体公园管理好、运营好、作用发挥好，真正发挥市文体公园“惠民、利民、为民”的作用。</t>
  </si>
  <si>
    <t>免费低收费体育场馆数量</t>
  </si>
  <si>
    <t>个</t>
  </si>
  <si>
    <t>市文体公园体育中心建有3座体育场馆（体育场、体育馆、综合训练馆）</t>
  </si>
  <si>
    <t>参加健身锻炼人数</t>
  </si>
  <si>
    <t>200000</t>
  </si>
  <si>
    <t>结合公园实际，全年参加全民健身人次较上一年有所增长（较上一年至少增加500人次）。</t>
  </si>
  <si>
    <t>是文体公园免费低收费开放天数</t>
  </si>
  <si>
    <t>300</t>
  </si>
  <si>
    <t>天</t>
  </si>
  <si>
    <t>每年至少开放300天。</t>
  </si>
  <si>
    <t>体育场馆免开达标率</t>
  </si>
  <si>
    <t>体育场馆达到开放条件，满足全民健身需求</t>
  </si>
  <si>
    <t>举办公益性全民健身活动次数</t>
  </si>
  <si>
    <t>结合公园实际，全年举办公益性全民健身次数较上一年有所增长（至少增加1次）。</t>
  </si>
  <si>
    <t>举办大型赛事活动场次</t>
  </si>
  <si>
    <t>场</t>
  </si>
  <si>
    <t>举办大型活动赛事场次</t>
  </si>
  <si>
    <t>接待参观考察团队</t>
  </si>
  <si>
    <t>全国各地相关行业参观团队</t>
  </si>
  <si>
    <t>推动全民健身事业发展促进率</t>
  </si>
  <si>
    <t>体育场馆开放，促进全民健身事业发展</t>
  </si>
  <si>
    <t>群众满意度</t>
  </si>
  <si>
    <t>参加健身群众对免费低收费体育场馆服务及设施设备等的满意度。</t>
  </si>
  <si>
    <t>随着职称改革深入推进，符合晋升高级职称评审条件的人数进入高峰期，2023年副高级职称申报人数达一万一千多人，是2022年的3倍，2023年通过职称评审，曲靖市辖10个县（市、区）各地各校教师职称做到应聘尽评，组织实施好职称评审工作，实施好教师职称评审工作，严把质量关，在全市范围内评审一批高级职称教师队伍，提高教师工作积极性，让优秀教师能真正潜心育人，切实体现公平、公开、公正、民主，激发教师干事创业、教书育人，提升项目资金使用绩效，提高评审教师服务满意度。</t>
  </si>
  <si>
    <t>申报总人数</t>
  </si>
  <si>
    <t>8000</t>
  </si>
  <si>
    <t>对符合条件的曲靖市辖10个县（市、区）所有公办体育、中职、中小学教师进行职称评审。</t>
  </si>
  <si>
    <t>申报合格率</t>
  </si>
  <si>
    <t>对符合条件的曲靖市辖10个县（市、区）所有公办中专及中小学教师进行职称评审。</t>
  </si>
  <si>
    <t>评审通过率</t>
  </si>
  <si>
    <t>根据项目资金用途合法合规使用资金。</t>
  </si>
  <si>
    <t>评审时限</t>
  </si>
  <si>
    <t>高级职称人才数量</t>
  </si>
  <si>
    <t>1500</t>
  </si>
  <si>
    <t>对符合条件的曲靖市辖10个县（市、区）所有公办体育、中职、中小学教师进行职称评审，评审通过高级职称人数。</t>
  </si>
  <si>
    <t>评审对象满意度</t>
  </si>
  <si>
    <t>2024年选派的8名教师，2025年选派的11名教师享受政府特殊津贴。</t>
  </si>
  <si>
    <t>补助人数</t>
  </si>
  <si>
    <t>2020年选派的8名教师，2021年选派的11名教师。
曲靖市优秀骨干教师政府特殊津贴分年拨付，在职期间按每月1500元计发，退休或被辞退之日起予以停发。"</t>
  </si>
  <si>
    <t>实际补助人数占应补助人数比例。</t>
  </si>
  <si>
    <t>资金拨付率</t>
  </si>
  <si>
    <t>根据实际情况，全部拨付项目资金。</t>
  </si>
  <si>
    <t>依据项目目标，合理合规使用项目资金。</t>
  </si>
  <si>
    <t>元/人*月</t>
  </si>
  <si>
    <t>选派到维西县支教的教师，支教期间享受曲靖市优秀骨干教师政府特殊津贴1500元/人/月补助。</t>
  </si>
  <si>
    <t>项目持续发挥作用的期限</t>
  </si>
  <si>
    <t>反映项目持续发挥作用的期限。</t>
  </si>
  <si>
    <t>支教学校师生满意度</t>
  </si>
  <si>
    <t>支教学校对支教教师满意度。</t>
  </si>
  <si>
    <t>有计划、分层次、全覆盖开展中小学校党组织书记、校长政治能力提升培训。</t>
  </si>
  <si>
    <t>资金到位率100%</t>
  </si>
  <si>
    <t>党员轮训人数</t>
  </si>
  <si>
    <t>150</t>
  </si>
  <si>
    <t>党员轮训人数不少于150人</t>
  </si>
  <si>
    <t>开展学习贯彻习近平新时代中国特色社会主义思想主题教育覆盖率</t>
  </si>
  <si>
    <t>开展学习贯彻习近平新时代中国特色社会主义思想主题教育覆盖率达到100%</t>
  </si>
  <si>
    <t>扩先提中治软工作先进党支部达标率</t>
  </si>
  <si>
    <t>50</t>
  </si>
  <si>
    <t>先进党支部比率达50%</t>
  </si>
  <si>
    <t>基层党组织双报到双服务双报告完成率</t>
  </si>
  <si>
    <t>党组织领导的校长负责制建立率</t>
  </si>
  <si>
    <t>符合条件的具有独立法人资格的公办中小学校100%建立党组织领导的校长负责制，100%制定完成党组织、行政会议制度和议事规则等制度，100%成立专门党务机构。</t>
  </si>
  <si>
    <t>市属学校党组织党员满意度</t>
  </si>
  <si>
    <t>市属学校党组织党员满意度达到90%</t>
  </si>
  <si>
    <t>做好2024年度全市普通高考、研究生招生考试、高中学业水平考试、初中学业水平考试、成人高考、自考、计算机等级考试、教师资格考试、专升本考试、特岗教师招聘（笔试）、中考评卷和普通高中、中职招生录取等考试工作组织考试次数大于等于12天，举行考试次数大于等于10次，提高各项招考工作的服务质量，为考生提供优质的考试环境和后勤保障服务，我保证曲靖市的教育招生考试工作安全顺利完成，提高考试学生.家长对招考服务的满意度，不断提高考试考务费使用绩效，做好服务保障工作。</t>
  </si>
  <si>
    <t>举行考试天数</t>
  </si>
  <si>
    <t>考场与考生应完全匹配</t>
  </si>
  <si>
    <t>举行考试次数</t>
  </si>
  <si>
    <t>组织考试次数</t>
  </si>
  <si>
    <t>考试出勤率</t>
  </si>
  <si>
    <t>报名费全额上缴国库</t>
  </si>
  <si>
    <t>收费标准的合规性</t>
  </si>
  <si>
    <t>收费标准按照相关文件标准收取</t>
  </si>
  <si>
    <t>在预算金额内使用资金</t>
  </si>
  <si>
    <t>在预算资金范围内使用资金，不得超预算使用资金</t>
  </si>
  <si>
    <t>保证考试工作安全顺利完成</t>
  </si>
  <si>
    <t>做好考试考务考前、考中、考后工作，尽量减少考生投诉率</t>
  </si>
  <si>
    <t>社会满意度</t>
  </si>
  <si>
    <t>保障考试考务工作顺利完成，提高社会满意度</t>
  </si>
  <si>
    <t>1、对家庭经济困难学生做到应贷尽贷，切实解决贫困学生入学学费及生活费的难题。                  
 2、加大宣传力度，做到家喻户晓，并做好跟踪调查</t>
  </si>
  <si>
    <t>助学贷款发放完成率</t>
  </si>
  <si>
    <t>审核通过的学生发放助学贷款。</t>
  </si>
  <si>
    <t>1、对家庭经济困难学生做到应贷尽贷，切实解决贫困学生入学学费及生活费的难题。                  
 2、加大宣传力度，做到家户喻晓，并做好跟踪调查</t>
  </si>
  <si>
    <t>申请贷款审核通过率</t>
  </si>
  <si>
    <t>生源地助学贷款信息管理系统申请人数及通过审核人数。</t>
  </si>
  <si>
    <t>贷款资金拨付率</t>
  </si>
  <si>
    <t>根据资金下达文件拨付助学贷款。</t>
  </si>
  <si>
    <t>贷款人均金额</t>
  </si>
  <si>
    <t>元/人</t>
  </si>
  <si>
    <t>根据云教贷[2009]9号、云教贷[2009]1号、云财教[2018]391号、财教【2021】164号文件规定：建立生源地信用助学贷款风险补偿专项资金，风险补偿金比例按当年贷款发生额的5%确定，风险补偿金由中央与地方各负担50%，地方负担、省财政、州（市）财政、县（市、区）财政、高校按4:2:2:2比例负担。空</t>
  </si>
  <si>
    <t>贷款学生辍学率</t>
  </si>
  <si>
    <t>在校期间辍学人数占在校学生数比例。</t>
  </si>
  <si>
    <t>缓解学生家庭经济困难</t>
  </si>
  <si>
    <t>助学贷款缓解学生家庭经济困难。</t>
  </si>
  <si>
    <t>受助学生满意度</t>
  </si>
  <si>
    <t>受助学生对资助过程及资助结果满意程度。</t>
  </si>
  <si>
    <t>单位非财政拨款资金，包含1.考试考务费共490万元，其中全国中小学教师资格考试（笔试）费用预计120万元，全国中小学教师资格考试（面试）费用预计270万元，全国硕士研究生招生考试费用预计100万元；2.标准化考点建设经费预计500万元;3.其他资金800万元。</t>
  </si>
  <si>
    <t>单位资金支付月数</t>
  </si>
  <si>
    <t>期</t>
  </si>
  <si>
    <t>工作任务完成质量</t>
  </si>
  <si>
    <t>按要求完成各项工作任务</t>
  </si>
  <si>
    <t>根据各项规定及财政部门要求，及时完成各项任务</t>
  </si>
  <si>
    <t>年度项目完成期限</t>
  </si>
  <si>
    <t>本年度完成</t>
  </si>
  <si>
    <t>年度内按规定完成工作任务</t>
  </si>
  <si>
    <t>严格控制项目成本</t>
  </si>
  <si>
    <t>预算内资金收付业务</t>
  </si>
  <si>
    <t>在年初预算内收付资金</t>
  </si>
  <si>
    <t>保障单位正常运转</t>
  </si>
  <si>
    <t>正常运转</t>
  </si>
  <si>
    <t>保障本单位正常运转</t>
  </si>
  <si>
    <t>单位职工满意度</t>
  </si>
  <si>
    <t>预算05-3表</t>
  </si>
  <si>
    <t>项目支出绩效目标表（另文下达）</t>
  </si>
  <si>
    <t>预算06表</t>
  </si>
  <si>
    <t>政府性基金预算支出预算表</t>
  </si>
  <si>
    <t>单位名称：预算科</t>
  </si>
  <si>
    <t>单位名称</t>
  </si>
  <si>
    <t>本年政府性基金预算支出</t>
  </si>
  <si>
    <t>国有资本经营预算支出预算表</t>
  </si>
  <si>
    <t>本年国有资本经营预算支出</t>
  </si>
  <si>
    <t>说明：曲靖市教育体育局（本级）2024年无国有资本经营预算支出，故此表为空表。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</si>
  <si>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</si>
  <si>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</si>
  <si>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</si>
  <si>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</si>
  <si>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</si>
  <si>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</si>
  <si>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</si>
  <si>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</si>
  <si>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</si>
  <si>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</si>
  <si>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</si>
  <si>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80400156</t>
  </si>
  <si>
    <t>A02010105 台式计算机</t>
  </si>
  <si>
    <t>台</t>
  </si>
  <si>
    <t>A02021103 LED显示屏</t>
  </si>
  <si>
    <t>A05010199 其他床类</t>
  </si>
  <si>
    <t>A05010201 办公桌</t>
  </si>
  <si>
    <t>张</t>
  </si>
  <si>
    <t>A05010299 其他台、桌类</t>
  </si>
  <si>
    <t>A05010301 办公椅</t>
  </si>
  <si>
    <t>A05010399 其他椅凳类</t>
  </si>
  <si>
    <t>A05010401 三人沙发</t>
  </si>
  <si>
    <t>组</t>
  </si>
  <si>
    <t>A05010502 文件柜</t>
  </si>
  <si>
    <t>A05010504 保密柜</t>
  </si>
  <si>
    <t>A05040101 复印纸</t>
  </si>
  <si>
    <t>批</t>
  </si>
  <si>
    <t>C21040001 物业管理服务</t>
  </si>
  <si>
    <t>项</t>
  </si>
  <si>
    <t>公务用车保险费</t>
  </si>
  <si>
    <t>C1804010201 机动车保险服务</t>
  </si>
  <si>
    <t>公务用车加油费</t>
  </si>
  <si>
    <t>C23120302 车辆加油、添加燃料服务</t>
  </si>
  <si>
    <t>车辆维修费</t>
  </si>
  <si>
    <t>C23120399 其他车辆维修和保养服务</t>
  </si>
  <si>
    <t>A02010104 服务器</t>
  </si>
  <si>
    <t>A02010108 便携式计算机</t>
  </si>
  <si>
    <t>A02020400 多功能一体机</t>
  </si>
  <si>
    <t>A02021003 A4黑白打印机</t>
  </si>
  <si>
    <t>A05010402 单人沙发</t>
  </si>
  <si>
    <t>A05010500 柜类</t>
  </si>
  <si>
    <t>C23120301 车辆维修和保养服务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</si>
  <si>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</si>
  <si>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</si>
  <si>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</si>
  <si>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</si>
  <si>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</si>
  <si>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</si>
  <si>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</si>
  <si>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</si>
  <si>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</si>
  <si>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</si>
  <si>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说明：曲靖市教育体育局（本级）2024年无政府购买服务预算，故此表为空表。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</si>
  <si>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</si>
  <si>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</si>
  <si>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</si>
  <si>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</si>
  <si>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</si>
  <si>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</si>
  <si>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</si>
  <si>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</si>
  <si>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</si>
  <si>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</si>
  <si>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</si>
  <si>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</si>
  <si>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</si>
  <si>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</si>
  <si>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</si>
  <si>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</si>
  <si>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</si>
  <si>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根据《国务院办公厅关于实施农村义务教育学生营养改善计划的意见》和《云南省人民政府办公厅关于农村义务教育学生营养改善计划的实施意见》要求，对麒麟区、经开区、马龙区、沾益区、富源县、陆良县的308857名义务教育阶段学生享受农村义务教育营养改善计划，根据财政部教育部关于提供营养膳食补助的通知，2024年营养膳食补助按照每生每人5元/天，全年按照200年计算，人均年补助标准为1000元/生.人。</t>
  </si>
  <si>
    <t>308857</t>
  </si>
  <si>
    <t>对麒麟区、经开区、沾益区、马龙区、陆良县、富源县的308857名农村义务教育阶段学生进行补助。</t>
  </si>
  <si>
    <t>对麒麟区、经开区、沾益区、马龙区、陆良县、富源县6个县（市、区）的农村义务教育阶段学生进行补助。</t>
  </si>
  <si>
    <t>资金拨付到位情况</t>
  </si>
  <si>
    <t>按生均5元标准对农村义务教育学生进行营养改善计划补助</t>
  </si>
  <si>
    <t>资金按时拨付及时率</t>
  </si>
  <si>
    <t>通过项目的开展，改善农村学校学生营养状况，提高农村学生健康水平</t>
  </si>
  <si>
    <t>补助政策知晓度</t>
  </si>
  <si>
    <t>接受补助学生、家长对膳食营养补助满意度。</t>
  </si>
  <si>
    <t>2024年全对全市普通高中生均公用经费按照于1500元/生.年执行补助，按照财政事权和支出责任划分，市级负担补助经费的20%，对全市高中学校进行公用经费补助，高中公用经费补助实施加大对各县区高中公用经费补助，加快高中教育发展，弥补普通高中学校公用经费不足，有效保障普通高中学校正常运转。</t>
  </si>
  <si>
    <t>92000</t>
  </si>
  <si>
    <t>《曲靖市财政局 曲靖市教育局关于建立普通高中生均公用经费财政拨款制度的通知》（曲财教（2017）90号）</t>
  </si>
  <si>
    <t>全市高中教师培训人数大于1500人</t>
  </si>
  <si>
    <t>项目资金的补助达标率</t>
  </si>
  <si>
    <t>98</t>
  </si>
  <si>
    <t>补助对象准确率</t>
  </si>
  <si>
    <t>资金下达补助的及时率</t>
  </si>
  <si>
    <t>95.5</t>
  </si>
  <si>
    <t>全市普通高中学生毛入园率</t>
  </si>
  <si>
    <t>项目实施补助覆盖率，促进全市高中教育发展</t>
  </si>
  <si>
    <t>教师及家长满意度统计</t>
  </si>
  <si>
    <t>2024年认真落实教育基本民生保障，2023年度根据教育事业统计报表中特殊教育学校实际在校学生人数和义务教育学校随班就读残疾学生人数为依据，及时、足额下达对各县（市、区）特殊教育学校生均公用经费补助资金。严格按照特殊教育学校和随班就读残疾学生生均公用经费拨款标准按照6000元/生.年执行,确保特殊教育学校公用经费补助资落实到各学校，有效保障学校正常运转，不因资金短缺而影响学校正常的教育教学秩序，残疾学生入学率逐步提高。</t>
  </si>
  <si>
    <t>1170</t>
  </si>
  <si>
    <t>根据曲靖市特殊教育学校年度教育事业统计报表学生人数确定</t>
  </si>
  <si>
    <t>200</t>
  </si>
  <si>
    <t>在校教师进行培训，提升专业能力</t>
  </si>
  <si>
    <t>6000元/生.年 ，按照中央80%、、市级1.8%的比例分担</t>
  </si>
  <si>
    <t>《云南省人民政府关于进一步完善城乡义务教育经费保障机制的通知》（云政发〔2016〕74号）、《曲靖市财政局 曲靖市教育局关于曲靖市城乡义务教育学校公用经费管理实施细则的通知》（曲财教〔2017〕211号）。</t>
  </si>
  <si>
    <t>6000</t>
  </si>
  <si>
    <t>对特殊教育学生按照国家补助标准，每生每年6000元给予经费保障</t>
  </si>
  <si>
    <t>对补助学校学生及家长民意调查统计</t>
  </si>
  <si>
    <t>落实国家资助政策，减轻贫困地区中等职业学校学生家庭经济负担，根据《中国农村扶贫开发纲要（2011-2020年）》有关精神，全市特困地区中等职业学校农村学生（不含县城）全部纳入享受国家助学金范围，按照2000元/生的补助标准，对中职学生给予助学金补助，体现党和政府对中职教育的关心和对困难学生的关爱，切实减轻中职学生家庭经济负担，让学生能安心就学，提高专业技能和综合素质，提高人民对中职教育的满意度。</t>
  </si>
  <si>
    <t>按政策要求应助尽助</t>
  </si>
  <si>
    <t>政策宣传次数，提高政策知晓度</t>
  </si>
  <si>
    <t>对全市全日制正式学籍一、二年级在校涉农专业学生和非涉农专业20%的家庭经济困难学生，实施国家助学金资助</t>
  </si>
  <si>
    <t>按照2000元/生/年标准补助</t>
  </si>
  <si>
    <t>学校统一组织为受助学生办理中职资助卡，通过中职资助卡或社保卡发放给受助学生，特殊情况可申请特殊发放</t>
  </si>
  <si>
    <t>每学期，学校统一组织为学生办理中职资助卡，春季5月31日之前，秋季12月31日之前，每生1000元标准一次性足额发至学生中职资助卡或社保卡.</t>
  </si>
  <si>
    <t>各地各校开展经常性宣传，在“两会”期间、招生、开学、毕业、暑寒假等重要时间节点开展集中宣传。</t>
  </si>
  <si>
    <t>按照政策要求，了解项目实施后，目标人群对政策实施后的满意程度</t>
  </si>
  <si>
    <t>2024年认真落实国家对城镇义务教育经费补助政策,按照曲政办发[2020]45号文件精神,落实支出分担责任,初中940元/生.年,寄宿制学生在此基础上增加300元/生.年,及时按怕下达中央省、市补助资金，弥补公用经费不足，保障义务教育学校正常运转，促进义务教育均衡发展不断提高经费保障水平。实现城乡义务教育在更高层次的均衡发展，促进教育公平，促进基本公共服务均等化，办人民满意教育。</t>
  </si>
  <si>
    <t>在校教师人数</t>
  </si>
  <si>
    <t>209000</t>
  </si>
  <si>
    <t>在校学生数及补助标准</t>
  </si>
  <si>
    <t>云南省人民政府关于进一步完善城乡义务教育经费保障机制的通知》（云政发〔2016〕74号）、《曲靖市财政局 曲靖市教育局关于曲靖市城乡义务教育学校公用经费管理实施细则的通知》（曲财教〔2017〕211号）。</t>
  </si>
  <si>
    <t>940</t>
  </si>
  <si>
    <t>对义务教育初中学生按照每生940元标准给予补助</t>
  </si>
  <si>
    <t>100.06</t>
  </si>
  <si>
    <t>项目实施对义务教育巩固及促进作用</t>
  </si>
  <si>
    <t>落实民生保障政策，补助标准按照寄宿制家庭经济困难学生1250元/学年；非寄宿制原建档立卡等四类家庭经济困难学生625元/学年，做到社会知晓度逐步提高，缓解家庭经济困难学生家庭负担，将补助资金及时精准补助到家庭经济困难学生手中，提高补助资金绩效，切实缓解家庭经济困难学生家庭负担，让学生能安心就学，学有所获，提升自身价值，提高学生和家长的满意度。</t>
  </si>
  <si>
    <t>140000</t>
  </si>
  <si>
    <t>对义务教育初中阶段家庭经济困难学生寄宿制家庭经济困难学生1250元/生.学年；非寄宿制原建档立卡等四类家庭经济困难学生625元/生.学年；资助面由现行的10%扩大到30%。</t>
  </si>
  <si>
    <t>按规定标准对困难学生进行补助，对义务教育初中阶段家庭经济困难学生寄宿制家庭经济困难学生1250元/生.学年；非寄宿制原建档立卡等四类家庭经济困难学生625元/生.学年；</t>
  </si>
  <si>
    <t>按政策规定确保补助对象精准确定</t>
  </si>
  <si>
    <t>按资金下达文件拨付补助资金及时性</t>
  </si>
  <si>
    <t>推广全国学生资助系统运用</t>
  </si>
  <si>
    <t>通过网络、新闻、招生指南、每年“两封信”等，提升补助对象对补助文件及相关政策知晓程度</t>
  </si>
  <si>
    <t>有效减轻家庭困难学生就学困难，减少因困辍学率</t>
  </si>
  <si>
    <t>受助学生对资助过程及结果满意度。</t>
  </si>
  <si>
    <t>贯彻落实公共体育场馆基本公共服务规范，提高公共体育场馆向社会免费低收费开放水平，同时加强补助资金规范管理及合理使用，促进公共体育场馆免费或低收费开放服务于人民群众日益增长的体育健身需求，有效促进全民健身事业的发展。</t>
  </si>
  <si>
    <t>330</t>
  </si>
  <si>
    <t>小时</t>
  </si>
  <si>
    <t>反映大型场馆日均开放的时长情况。</t>
  </si>
  <si>
    <t>7000</t>
  </si>
  <si>
    <t>反映大型场馆设施设备完好的情况。场馆（设施、设备）完好率=完好的场馆（设施、设备）数量/在用场馆（设施、设备）数量*100%</t>
  </si>
  <si>
    <t>反映大型场馆免费开放促进全民健身情况。</t>
  </si>
  <si>
    <t>反映场馆接待对象的满意程度。</t>
  </si>
  <si>
    <t>1、对普通高中家庭经济困难学生根据文件补助标准及时、足额发放补助资金；               
2、加大政策宣传力度，做到家喻户晓，并做好跟踪调查；
3、高中教育阶段的各项国家资助政策按规定得到落实；
4、满足家庭经济困难学生基本学习生活需要，学生和家长满意度不断提高。</t>
  </si>
  <si>
    <t>15000</t>
  </si>
  <si>
    <t>按规定标准给予符合条件的困难学生享受免除学杂费政策。</t>
  </si>
  <si>
    <t>按规定标准100%给予符合条件的困难学生享受免除学杂费政策。</t>
  </si>
  <si>
    <t>推广全国学生资助系统运用，各学校免杂费补助发放后及时录入全国学生资助系统。</t>
  </si>
  <si>
    <t>按各学校收费标准对困难学生免除学杂费，专款专用，不得挪用。</t>
  </si>
  <si>
    <t>补助对象对补助文件及相关政策知晓程度。</t>
  </si>
  <si>
    <t>有效减轻家庭困难学生就学困难，减少因困辍学率。</t>
  </si>
  <si>
    <t>受助学生对资助事项过程及结果满意度。</t>
  </si>
  <si>
    <t>省级公费师范生：2021年培养303人、2022年培养285人、2023年培养252人、2024年培养275人，合计1115人。地方优师：2021年培养46人、2022年培养75人、2023年培养72人、2024年培养46人，合计239人。省级公费师范生和地方优师共计培养1354人。</t>
  </si>
  <si>
    <t>1354</t>
  </si>
  <si>
    <t>公费师范生和地方优师培养数量</t>
  </si>
  <si>
    <t>培养省级公费师范生和地方优师区县个数</t>
  </si>
  <si>
    <t>省级公费师范生和地方优师在高校的学习情况</t>
  </si>
  <si>
    <t>资金到位情况</t>
  </si>
  <si>
    <t>省级公费师范生和地方优师培养区县的教师补充情况</t>
  </si>
  <si>
    <t>2020届省级公费师范生就业情况</t>
  </si>
  <si>
    <t>培养学生及家长满意度</t>
  </si>
  <si>
    <t>省级公费师范生到本县（市、区）工作的学校的满意度</t>
  </si>
  <si>
    <t>及时拨付资金，确保学校正常运转和按时退还学费；确保每一位符合条件的学生都能享受免学费政策</t>
  </si>
  <si>
    <t>中等职业学校指经政府有关部门依法批准设立，实施全日制中等学历教育的各类职业学校，包括公办、民办的普通中专、成人中专，职业高中、技工学校和高等院校附属的中专部、中等职业学校等。</t>
  </si>
  <si>
    <t>空对全市中等职业学校全日制正式学籍一、二、三年级在校生中所有农村(含县镇)学生、城市涉农专业学生和家庭经济困难学生实行免交学费。</t>
  </si>
  <si>
    <t>空按照2000元/生/年标准补助。</t>
  </si>
  <si>
    <t>公办学校，免学费直接补助到校，用于弥补学校运转出现的资金缺口，民办学校，按公办学校标准发放补助资金，学费正常收取，收支两条线，春季5月31日之前，秋季12月31日之前，每生1000元标准一次性足额发至学生中职资助卡中。</t>
  </si>
  <si>
    <t>按照政策要求，了解项目实施后，目标人群对政策实施后的满意程度。</t>
  </si>
  <si>
    <t>2024年落实国家教育惠民政策，加大义务教育投入力度，促进全市义务教育均衡发展、及时足额下达中央省补助公用经费，落实市级配套补助经费，弥补义务教育学校公用经费不足保障学校正常运转，不断提高经费保障水平。实现城乡义务教育在更高层次的均衡发展，促进教育公平、提高教育质量；促进基本公共服务均等化，办人民满意教育。</t>
  </si>
  <si>
    <t>402500</t>
  </si>
  <si>
    <t>小学650元/生.年 ， 寄宿制学校按照每生每年再增加200元，保证其正常运转。</t>
  </si>
  <si>
    <t>3000</t>
  </si>
  <si>
    <t>培训教师人数</t>
  </si>
  <si>
    <t>720</t>
  </si>
  <si>
    <t>对义务教育小学在校生按照720元的标准给予公用经费补助</t>
  </si>
  <si>
    <t>持续保障</t>
  </si>
  <si>
    <t>100.05</t>
  </si>
  <si>
    <t>l：学前教育阶段的各项国家资助政策按规定得到落实；
2：满足家庭经济困难学生基本学习生活需要，学生和家长满意度不断提高。</t>
  </si>
  <si>
    <t>50000</t>
  </si>
  <si>
    <t>对建档立卡贫困户家庭经济困难学前教育儿童按每生每年300元标准给予省政府助学金资助，资助面由现行的10%扩大到30%。</t>
  </si>
  <si>
    <t>按相关规定及标准确定补助对象，确保补助对象100%符合规定</t>
  </si>
  <si>
    <t>1.对普通高中家庭经济困难学生根据文件补助标准及时、足额发放补助资金；          
2.满足家庭经济困难学生基本学习生活需要，实现不让一个学生因家庭经济困难而失学；
3.加强监督资助资金的管理及使用；
4.加大力度宣传资助政策体系，使这项惠民政策家喻户晓、深入人心。</t>
  </si>
  <si>
    <t>4000</t>
  </si>
  <si>
    <t>普通高中学生按政策规定符合受助条件的学生，按标准享受政策</t>
  </si>
  <si>
    <t>云教贷【2017】17号  云南省教育厅等四部门关于印发建档立卡贫困户学生精准资助实施方案和普通高中建档立卡贫困户家庭经济困难学生生活费补助实施方案的通知</t>
  </si>
  <si>
    <t>推广全国学生资助系统使用</t>
  </si>
  <si>
    <t>根据资金下达文件拨付资金</t>
  </si>
  <si>
    <t>不让一个学生因家庭经济困难而失学</t>
  </si>
  <si>
    <t>1.普通高中阶段教育各项国家资助政策按规定得到落实；2.满足家庭经济困难学生基本学习生活需要，国家助学金学生资助政策，对普通高中家庭经济困难在校学生发放国家助学金，确保家庭经济困难学生就学。</t>
  </si>
  <si>
    <t>普通高中学生达到国家助学金受助标准的，按标准享受政策</t>
  </si>
  <si>
    <t>宣传资助政策</t>
  </si>
  <si>
    <t>一等奖学金标准：2500元；二等奖学金标准1500元，专款专用，不得挪用。</t>
  </si>
  <si>
    <t>推广全国学生资助系统运用，各学校国家助学金发放后及时录入全国学生资助系统</t>
  </si>
  <si>
    <t>补助对象准确程度</t>
  </si>
  <si>
    <t>受助学生对资助事项过程及结果满意度，有效提高学生学习积极性，帮助解决家庭困难优秀学生学习生活困难</t>
  </si>
  <si>
    <t>落实民生保障政策，补助标准按照寄宿制家庭经济困难学生1000元/学年；非寄宿制原建档立卡等四类家庭经济困难学生500元/学年，做到社会知晓度逐步提高，缓解家庭经济困难学生家庭负担，将补助资金及时精准补助到家庭经济困难学生手中，提高补助资金绩效，切实缓解家庭经济困难学生家庭负担，让学生能安心就学，学有所获，提升自身价值，提高学生和家长的满意度。</t>
  </si>
  <si>
    <t>13万</t>
  </si>
  <si>
    <t>对义务教育小学阶段家庭经济困难学生寄宿制家庭经济困难学生1000元/生.学年；非寄宿制原建档立卡等四类家庭经济困难学生500元/生.学年；资助面由现行的10%扩大到30%。</t>
  </si>
  <si>
    <t>按规定标准对困难学生进行补助，对义务教育小学阶段家庭经济困难学生寄宿制家庭经济困难学生1000元/生.学年；非寄宿制原建档立卡等四类家庭经济困难学生500元/生.学年</t>
  </si>
  <si>
    <t>预算11表</t>
  </si>
  <si>
    <t>新增资产配置表</t>
  </si>
  <si>
    <t>资产类别</t>
  </si>
  <si>
    <t>资产分类代码.名称</t>
  </si>
  <si>
    <t>资产名称</t>
  </si>
  <si>
    <t>计量单位</t>
  </si>
  <si>
    <t>财政部门批复数（元）</t>
  </si>
  <si>
    <t>单价</t>
  </si>
  <si>
    <t>金额</t>
  </si>
  <si>
    <t>设备</t>
  </si>
  <si>
    <t>台式计算机</t>
  </si>
  <si>
    <t>LED显示屏</t>
  </si>
  <si>
    <t>家具和用具</t>
  </si>
  <si>
    <t>其他床类</t>
  </si>
  <si>
    <t>办公桌</t>
  </si>
  <si>
    <t>其他台、桌类</t>
  </si>
  <si>
    <t>办公椅</t>
  </si>
  <si>
    <t>其他椅凳类</t>
  </si>
  <si>
    <t>三人沙发</t>
  </si>
  <si>
    <t>文件柜</t>
  </si>
  <si>
    <t>保密柜</t>
  </si>
  <si>
    <t>服务器</t>
  </si>
  <si>
    <t>便携式计算机</t>
  </si>
  <si>
    <t>多功能一体机</t>
  </si>
  <si>
    <t>A4黑白打印机</t>
  </si>
  <si>
    <t>单人沙发</t>
  </si>
  <si>
    <t>柜类</t>
  </si>
  <si>
    <t>295</t>
  </si>
  <si>
    <t>预算12表</t>
  </si>
  <si>
    <t>上级补助项目支出预算表</t>
  </si>
  <si>
    <t>上级补助</t>
  </si>
  <si>
    <t>说明：曲靖市教育体育局（本级）2024年无上级补助项目支出预算，故此表为空表。</t>
  </si>
  <si>
    <t>预算13表</t>
  </si>
  <si>
    <t>部门项目中期规划预算表</t>
  </si>
  <si>
    <t>项目级次</t>
  </si>
  <si>
    <t>2024年</t>
  </si>
  <si>
    <t>2025年</t>
  </si>
  <si>
    <t>2026年</t>
  </si>
  <si>
    <t>312 民生类</t>
  </si>
  <si>
    <t>本级</t>
  </si>
  <si>
    <t>313 事业发展类</t>
  </si>
  <si>
    <t>322 民生类</t>
  </si>
  <si>
    <t>对下</t>
  </si>
  <si>
    <t>323 事业发展类</t>
  </si>
  <si>
    <t/>
  </si>
  <si>
    <t>套</t>
    <phoneticPr fontId="35" type="noConversion"/>
  </si>
  <si>
    <t>张</t>
    <phoneticPr fontId="35" type="noConversion"/>
  </si>
  <si>
    <t>组</t>
    <phoneticPr fontId="35" type="noConversion"/>
  </si>
  <si>
    <t>项</t>
    <phoneticPr fontId="35" type="noConversion"/>
  </si>
  <si>
    <t>台</t>
    <phoneticPr fontId="35" type="noConversion"/>
  </si>
  <si>
    <t>批</t>
    <phoneticPr fontId="35" type="noConversion"/>
  </si>
  <si>
    <t>说明：曲靖市教育体育局（本级）2024年无另文下达的项目支出，故此表为空。</t>
    <phoneticPr fontId="35" type="noConversion"/>
  </si>
  <si>
    <t>套</t>
    <phoneticPr fontId="35" type="noConversion"/>
  </si>
  <si>
    <t>张</t>
    <phoneticPr fontId="35" type="noConversion"/>
  </si>
  <si>
    <t>组</t>
    <phoneticPr fontId="35" type="noConversion"/>
  </si>
  <si>
    <t>台</t>
    <phoneticPr fontId="35" type="noConversion"/>
  </si>
  <si>
    <t>政府性基金预算</t>
    <phoneticPr fontId="35" type="noConversion"/>
  </si>
  <si>
    <t>项目支出</t>
    <phoneticPr fontId="35" type="noConversion"/>
  </si>
  <si>
    <t>其中：财政拨款</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</si>
</sst>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yyyy/mm/dd\ hh:mm:ss"/>
    <numFmt numFmtId="178" formatCode="#,##0;\-#,##0;;@"/>
    <numFmt numFmtId="179" formatCode="hh:mm:ss"/>
    <numFmt numFmtId="180" formatCode="#,##0.00;\-#,##0.00;;@"/>
    <numFmt numFmtId="181" formatCode="0.00_ "/>
  </numFmts>
  <fonts count="39">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1"/>
      <color rgb="FFFF0000"/>
      <name val="宋体"/>
      <charset val="134"/>
      <scheme val="minor"/>
    </font>
    <font>
      <sz val="10"/>
      <color rgb="FF000000"/>
      <name val="Arial"/>
      <family val="2"/>
    </font>
    <font>
      <sz val="32"/>
      <color rgb="FF000000"/>
      <name val="宋体"/>
      <charset val="134"/>
    </font>
    <font>
      <sz val="11"/>
      <name val="宋体"/>
      <charset val="134"/>
    </font>
    <font>
      <sz val="9"/>
      <name val="宋体"/>
      <charset val="134"/>
    </font>
    <font>
      <sz val="10"/>
      <color rgb="FFFFFFFF"/>
      <name val="宋体"/>
      <charset val="134"/>
    </font>
    <font>
      <b/>
      <sz val="21"/>
      <color rgb="FF000000"/>
      <name val="宋体"/>
      <charset val="134"/>
    </font>
    <font>
      <sz val="11"/>
      <color theme="1"/>
      <name val="Calibri"/>
      <family val="2"/>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family val="2"/>
    </font>
    <font>
      <sz val="12"/>
      <color rgb="FF000000"/>
      <name val="宋体"/>
      <charset val="134"/>
    </font>
    <font>
      <b/>
      <sz val="9"/>
      <color theme="1"/>
      <name val="宋体"/>
      <charset val="134"/>
    </font>
    <font>
      <sz val="20"/>
      <color rgb="FF000000"/>
      <name val="宋体"/>
      <charset val="134"/>
    </font>
    <font>
      <sz val="20"/>
      <color rgb="FF000000"/>
      <name val="Microsoft Sans Serif"/>
      <family val="2"/>
    </font>
    <font>
      <sz val="10.5"/>
      <color rgb="FF000000"/>
      <name val="normal"/>
      <family val="1"/>
    </font>
    <font>
      <sz val="10.5"/>
      <color rgb="FF000000"/>
      <name val="SimSun"/>
      <charset val="134"/>
    </font>
    <font>
      <sz val="10.5"/>
      <color rgb="FF000000"/>
      <name val="宋体"/>
      <family val="3"/>
      <charset val="134"/>
    </font>
    <font>
      <sz val="10"/>
      <name val="宋体"/>
      <family val="3"/>
      <charset val="134"/>
    </font>
    <font>
      <sz val="22"/>
      <color rgb="FF000000"/>
      <name val="方正小标宋简体"/>
      <charset val="134"/>
    </font>
    <font>
      <sz val="20"/>
      <color rgb="FF000000"/>
      <name val="方正小标宋简体"/>
      <charset val="134"/>
    </font>
    <font>
      <b/>
      <sz val="11"/>
      <color rgb="FF000000"/>
      <name val="宋体"/>
      <family val="3"/>
      <charset val="134"/>
    </font>
    <font>
      <b/>
      <sz val="9"/>
      <color rgb="FF000000"/>
      <name val="宋体"/>
      <family val="3"/>
      <charset val="134"/>
    </font>
    <font>
      <sz val="9"/>
      <color rgb="FF000000"/>
      <name val="Microsoft YaHei UI"/>
      <family val="2"/>
      <charset val="134"/>
    </font>
    <font>
      <b/>
      <sz val="10"/>
      <color rgb="FF000000"/>
      <name val="宋体"/>
      <family val="3"/>
      <charset val="134"/>
    </font>
    <font>
      <sz val="9"/>
      <name val="宋体"/>
      <family val="3"/>
      <charset val="134"/>
      <scheme val="minor"/>
    </font>
    <font>
      <sz val="9"/>
      <color theme="1"/>
      <name val="宋体"/>
      <family val="3"/>
      <charset val="134"/>
    </font>
    <font>
      <sz val="10"/>
      <color rgb="FF000000"/>
      <name val="宋体"/>
      <family val="3"/>
      <charset val="134"/>
    </font>
    <font>
      <sz val="11"/>
      <color rgb="FF000000"/>
      <name val="宋体"/>
      <family val="3"/>
      <charset val="134"/>
    </font>
  </fonts>
  <fills count="2">
    <fill>
      <patternFill patternType="none"/>
    </fill>
    <fill>
      <patternFill patternType="gray125"/>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s>
  <cellStyleXfs count="232">
    <xf numFmtId="0" fontId="0" fillId="0" borderId="0"/>
    <xf numFmtId="0" fontId="1" fillId="0" borderId="2">
      <alignment horizontal="center" vertical="center" wrapText="1"/>
      <protection locked="0"/>
    </xf>
    <xf numFmtId="49" fontId="4" fillId="0" borderId="3">
      <alignment horizontal="center" vertical="center" wrapText="1"/>
    </xf>
    <xf numFmtId="0" fontId="4" fillId="0" borderId="7">
      <alignment horizontal="center" vertical="center"/>
      <protection locked="0"/>
    </xf>
    <xf numFmtId="0" fontId="31" fillId="0" borderId="0">
      <alignment horizontal="center" vertical="center"/>
    </xf>
    <xf numFmtId="0" fontId="4" fillId="0" borderId="0">
      <alignment horizontal="left" vertical="center"/>
      <protection locked="0"/>
    </xf>
    <xf numFmtId="177" fontId="11" fillId="0" borderId="1">
      <alignment horizontal="right" vertical="center"/>
    </xf>
    <xf numFmtId="0" fontId="1" fillId="0" borderId="3">
      <alignment horizontal="center" vertical="center" wrapText="1"/>
      <protection locked="0"/>
    </xf>
    <xf numFmtId="0" fontId="4" fillId="0" borderId="10">
      <alignment horizontal="center" vertical="center" wrapText="1"/>
      <protection locked="0"/>
    </xf>
    <xf numFmtId="0" fontId="3" fillId="0" borderId="11">
      <alignment horizontal="left" vertical="center"/>
    </xf>
    <xf numFmtId="0" fontId="3" fillId="0" borderId="6">
      <alignment horizontal="left" vertical="center"/>
      <protection locked="0"/>
    </xf>
    <xf numFmtId="0" fontId="4" fillId="0" borderId="1">
      <alignment vertical="center" wrapText="1"/>
    </xf>
    <xf numFmtId="0" fontId="4" fillId="0" borderId="11">
      <alignment horizontal="center" vertical="center"/>
      <protection locked="0"/>
    </xf>
    <xf numFmtId="0" fontId="1" fillId="0" borderId="0"/>
    <xf numFmtId="0" fontId="1" fillId="0" borderId="0">
      <alignment vertical="top"/>
    </xf>
    <xf numFmtId="0" fontId="4" fillId="0" borderId="7">
      <alignment horizontal="center" vertical="center"/>
    </xf>
    <xf numFmtId="0" fontId="1" fillId="0" borderId="11">
      <alignment horizontal="center" vertical="center"/>
      <protection locked="0"/>
    </xf>
    <xf numFmtId="4" fontId="3" fillId="0" borderId="11">
      <alignment horizontal="right" vertical="center"/>
      <protection locked="0"/>
    </xf>
    <xf numFmtId="0" fontId="1" fillId="0" borderId="0">
      <alignment vertical="center"/>
    </xf>
    <xf numFmtId="0" fontId="1" fillId="0" borderId="0">
      <alignment horizontal="right" vertical="center"/>
      <protection locked="0"/>
    </xf>
    <xf numFmtId="0" fontId="33" fillId="0" borderId="0">
      <alignment vertical="top"/>
      <protection locked="0"/>
    </xf>
    <xf numFmtId="0" fontId="3" fillId="0" borderId="0">
      <alignment horizontal="right" vertical="center"/>
    </xf>
    <xf numFmtId="176" fontId="11" fillId="0" borderId="1">
      <alignment horizontal="right" vertical="center"/>
    </xf>
    <xf numFmtId="4" fontId="32" fillId="0" borderId="12">
      <alignment horizontal="right" vertical="center"/>
    </xf>
    <xf numFmtId="0" fontId="3" fillId="0" borderId="1">
      <alignment horizontal="right" vertical="center"/>
    </xf>
    <xf numFmtId="0" fontId="4" fillId="0" borderId="2">
      <alignment horizontal="center" vertical="center"/>
    </xf>
    <xf numFmtId="0" fontId="1" fillId="0" borderId="9">
      <alignment horizontal="center" vertical="center" wrapText="1"/>
      <protection locked="0"/>
    </xf>
    <xf numFmtId="0" fontId="4" fillId="0" borderId="8">
      <alignment horizontal="center" vertical="center"/>
    </xf>
    <xf numFmtId="0" fontId="1" fillId="0" borderId="10">
      <alignment horizontal="center" vertical="center" wrapText="1"/>
    </xf>
    <xf numFmtId="0" fontId="4" fillId="0" borderId="6">
      <alignment horizontal="center" vertical="center" wrapText="1"/>
    </xf>
    <xf numFmtId="10" fontId="11" fillId="0" borderId="1">
      <alignment horizontal="right" vertical="center"/>
    </xf>
    <xf numFmtId="0" fontId="3" fillId="0" borderId="1">
      <alignment horizontal="left" vertical="center"/>
    </xf>
    <xf numFmtId="0" fontId="1" fillId="0" borderId="11">
      <alignment horizontal="center" vertical="center"/>
    </xf>
    <xf numFmtId="0" fontId="3" fillId="0" borderId="0">
      <alignment horizontal="left" vertical="center"/>
    </xf>
    <xf numFmtId="49" fontId="4" fillId="0" borderId="6">
      <alignment horizontal="center" vertical="center" wrapText="1"/>
    </xf>
    <xf numFmtId="0" fontId="6" fillId="0" borderId="0">
      <alignment horizontal="center" vertical="center"/>
    </xf>
    <xf numFmtId="0" fontId="34" fillId="0" borderId="4">
      <alignment horizontal="center" vertical="center"/>
    </xf>
    <xf numFmtId="180" fontId="11" fillId="0" borderId="1">
      <alignment horizontal="right" vertical="center"/>
    </xf>
    <xf numFmtId="0" fontId="3" fillId="0" borderId="11">
      <alignment horizontal="left" vertical="center" wrapText="1"/>
    </xf>
    <xf numFmtId="0" fontId="4" fillId="0" borderId="9">
      <alignment horizontal="center" vertical="center"/>
    </xf>
    <xf numFmtId="49" fontId="11" fillId="0" borderId="1">
      <alignment horizontal="left" vertical="center" wrapText="1"/>
    </xf>
    <xf numFmtId="180" fontId="11" fillId="0" borderId="1">
      <alignment horizontal="right" vertical="center"/>
    </xf>
    <xf numFmtId="49" fontId="1" fillId="0" borderId="0"/>
    <xf numFmtId="0" fontId="8" fillId="0" borderId="0">
      <alignment vertical="top"/>
    </xf>
    <xf numFmtId="0" fontId="4" fillId="0" borderId="0">
      <alignment horizontal="right" wrapText="1"/>
    </xf>
    <xf numFmtId="179" fontId="11" fillId="0" borderId="1">
      <alignment horizontal="right" vertical="center"/>
    </xf>
    <xf numFmtId="178" fontId="11" fillId="0" borderId="1">
      <alignment horizontal="right" vertical="center"/>
    </xf>
    <xf numFmtId="0" fontId="4" fillId="0" borderId="3">
      <alignment horizontal="center" vertical="center"/>
    </xf>
    <xf numFmtId="0" fontId="34" fillId="0" borderId="6">
      <alignment horizontal="center" vertical="center"/>
    </xf>
    <xf numFmtId="0" fontId="3" fillId="0" borderId="8">
      <alignment horizontal="left" vertical="center"/>
    </xf>
    <xf numFmtId="0" fontId="1" fillId="0" borderId="4">
      <alignment horizontal="center" vertical="center" wrapText="1"/>
    </xf>
    <xf numFmtId="0" fontId="1" fillId="0" borderId="1"/>
    <xf numFmtId="0" fontId="32" fillId="0" borderId="8">
      <alignment horizontal="center" vertical="center"/>
    </xf>
    <xf numFmtId="0" fontId="3" fillId="0" borderId="6">
      <alignment horizontal="right" vertical="center"/>
      <protection locked="0"/>
    </xf>
    <xf numFmtId="3" fontId="1" fillId="0" borderId="3">
      <alignment horizontal="center" vertical="center"/>
    </xf>
    <xf numFmtId="0" fontId="32" fillId="0" borderId="8">
      <alignment horizontal="center" vertical="center"/>
      <protection locked="0"/>
    </xf>
    <xf numFmtId="3" fontId="1" fillId="0" borderId="1">
      <alignment horizontal="center" vertical="center"/>
    </xf>
    <xf numFmtId="0" fontId="2" fillId="0" borderId="0">
      <alignment horizontal="center" vertical="top"/>
    </xf>
    <xf numFmtId="0" fontId="8" fillId="0" borderId="1">
      <alignment horizontal="center" vertical="center"/>
    </xf>
    <xf numFmtId="0" fontId="1" fillId="0" borderId="0"/>
    <xf numFmtId="0" fontId="31" fillId="0" borderId="0">
      <alignment horizontal="center" vertical="center"/>
    </xf>
    <xf numFmtId="0" fontId="1" fillId="0" borderId="4">
      <alignment horizontal="center" vertical="center" wrapText="1"/>
      <protection locked="0"/>
    </xf>
    <xf numFmtId="0" fontId="4" fillId="0" borderId="6">
      <alignment horizontal="center" vertical="center"/>
    </xf>
    <xf numFmtId="4" fontId="3" fillId="0" borderId="1">
      <alignment horizontal="right" vertical="center"/>
    </xf>
    <xf numFmtId="0" fontId="32" fillId="0" borderId="1">
      <alignment horizontal="center" vertical="center"/>
    </xf>
    <xf numFmtId="0" fontId="1" fillId="0" borderId="6">
      <alignment horizontal="center" vertical="center"/>
    </xf>
    <xf numFmtId="4" fontId="3" fillId="0" borderId="1">
      <alignment horizontal="right" vertical="center"/>
      <protection locked="0"/>
    </xf>
    <xf numFmtId="0" fontId="3" fillId="0" borderId="0">
      <alignment horizontal="right"/>
    </xf>
    <xf numFmtId="4" fontId="3" fillId="0" borderId="12">
      <alignment horizontal="right" vertical="center"/>
      <protection locked="0"/>
    </xf>
    <xf numFmtId="4" fontId="32" fillId="0" borderId="1">
      <alignment horizontal="right" vertical="center"/>
    </xf>
    <xf numFmtId="4" fontId="3" fillId="0" borderId="12">
      <alignment horizontal="right" vertical="center"/>
    </xf>
    <xf numFmtId="4" fontId="32" fillId="0" borderId="1">
      <alignment horizontal="right" vertical="center"/>
      <protection locked="0"/>
    </xf>
    <xf numFmtId="0" fontId="33" fillId="0" borderId="0">
      <alignment vertical="top"/>
      <protection locked="0"/>
    </xf>
    <xf numFmtId="0" fontId="1" fillId="0" borderId="13">
      <alignment horizontal="center" vertical="center" wrapText="1"/>
    </xf>
    <xf numFmtId="0" fontId="1" fillId="0" borderId="0"/>
    <xf numFmtId="0" fontId="24" fillId="0" borderId="0">
      <alignment horizontal="center" vertical="center"/>
    </xf>
    <xf numFmtId="0" fontId="6" fillId="0" borderId="0">
      <alignment horizontal="center" vertical="center"/>
      <protection locked="0"/>
    </xf>
    <xf numFmtId="0" fontId="1" fillId="0" borderId="7">
      <alignment horizontal="center" vertical="center" wrapText="1"/>
    </xf>
    <xf numFmtId="49" fontId="4" fillId="0" borderId="1">
      <alignment horizontal="center" vertical="center"/>
    </xf>
    <xf numFmtId="0" fontId="1" fillId="0" borderId="8">
      <alignment horizontal="center" vertical="center"/>
    </xf>
    <xf numFmtId="0" fontId="34" fillId="0" borderId="3">
      <alignment horizontal="center" vertical="center"/>
    </xf>
    <xf numFmtId="0" fontId="3" fillId="0" borderId="3">
      <alignment horizontal="center" vertical="center"/>
      <protection locked="0"/>
    </xf>
    <xf numFmtId="0" fontId="1" fillId="0" borderId="4">
      <alignment horizontal="center" vertical="center"/>
      <protection locked="0"/>
    </xf>
    <xf numFmtId="0" fontId="1" fillId="0" borderId="11">
      <alignment horizontal="center" vertical="center" wrapText="1"/>
      <protection locked="0"/>
    </xf>
    <xf numFmtId="0" fontId="1" fillId="0" borderId="0"/>
    <xf numFmtId="0" fontId="1" fillId="0" borderId="13">
      <alignment horizontal="center" vertical="center"/>
      <protection locked="0"/>
    </xf>
    <xf numFmtId="0" fontId="1" fillId="0" borderId="6">
      <alignment horizontal="center" vertical="center" wrapText="1"/>
    </xf>
    <xf numFmtId="0" fontId="1" fillId="0" borderId="1">
      <alignment horizontal="center" vertical="center"/>
      <protection locked="0"/>
    </xf>
    <xf numFmtId="0" fontId="1" fillId="0" borderId="11">
      <alignment horizontal="center" vertical="center" wrapText="1"/>
    </xf>
    <xf numFmtId="0" fontId="3" fillId="0" borderId="0">
      <alignment vertical="top"/>
      <protection locked="0"/>
    </xf>
    <xf numFmtId="0" fontId="1" fillId="0" borderId="10">
      <alignment horizontal="center" vertical="center" wrapText="1"/>
      <protection locked="0"/>
    </xf>
    <xf numFmtId="0" fontId="1" fillId="0" borderId="8">
      <alignment horizontal="center" vertical="center"/>
      <protection locked="0"/>
    </xf>
    <xf numFmtId="0" fontId="3" fillId="0" borderId="11">
      <alignment horizontal="right" vertical="center"/>
      <protection locked="0"/>
    </xf>
    <xf numFmtId="3" fontId="1" fillId="0" borderId="8">
      <alignment horizontal="center" vertical="center"/>
    </xf>
    <xf numFmtId="0" fontId="3" fillId="0" borderId="0">
      <alignment horizontal="right" wrapText="1"/>
      <protection locked="0"/>
    </xf>
    <xf numFmtId="0" fontId="4" fillId="0" borderId="8">
      <alignment horizontal="center" vertical="center"/>
      <protection locked="0"/>
    </xf>
    <xf numFmtId="4" fontId="3" fillId="0" borderId="8">
      <alignment horizontal="right" vertical="center"/>
      <protection locked="0"/>
    </xf>
    <xf numFmtId="0" fontId="1" fillId="0" borderId="9">
      <alignment horizontal="center" vertical="center" wrapText="1"/>
    </xf>
    <xf numFmtId="3" fontId="1" fillId="0" borderId="11">
      <alignment horizontal="center" vertical="center"/>
    </xf>
    <xf numFmtId="0" fontId="3" fillId="0" borderId="11">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6">
      <alignment horizontal="center" vertical="center" wrapText="1"/>
      <protection locked="0"/>
    </xf>
    <xf numFmtId="0" fontId="1" fillId="0" borderId="0"/>
    <xf numFmtId="0" fontId="3" fillId="0" borderId="0">
      <alignment horizontal="left" vertical="center" wrapText="1"/>
      <protection locked="0"/>
    </xf>
    <xf numFmtId="0" fontId="3" fillId="0" borderId="6">
      <alignment horizontal="left" vertical="center"/>
    </xf>
    <xf numFmtId="0" fontId="12" fillId="0" borderId="0">
      <alignment horizontal="right"/>
      <protection locked="0"/>
    </xf>
    <xf numFmtId="0" fontId="13" fillId="0" borderId="0">
      <alignment horizontal="center" vertical="center" wrapText="1"/>
      <protection locked="0"/>
    </xf>
    <xf numFmtId="0" fontId="1" fillId="0" borderId="12">
      <alignment horizontal="center" vertical="center" wrapText="1"/>
      <protection locked="0"/>
    </xf>
    <xf numFmtId="0" fontId="4" fillId="0" borderId="2">
      <alignment horizontal="center" vertical="center"/>
      <protection locked="0"/>
    </xf>
    <xf numFmtId="0" fontId="1" fillId="0" borderId="11">
      <alignment horizontal="center" vertical="center" wrapText="1"/>
    </xf>
    <xf numFmtId="0" fontId="1" fillId="0" borderId="0">
      <alignment vertical="top"/>
      <protection locked="0"/>
    </xf>
    <xf numFmtId="3" fontId="4" fillId="0" borderId="11">
      <alignment horizontal="center" vertical="center"/>
    </xf>
    <xf numFmtId="0" fontId="3" fillId="0" borderId="4">
      <alignment horizontal="left" vertical="center"/>
      <protection locked="0"/>
    </xf>
    <xf numFmtId="0" fontId="1" fillId="0" borderId="9">
      <alignment horizontal="center" vertical="center"/>
    </xf>
    <xf numFmtId="49" fontId="1" fillId="0" borderId="0">
      <protection locked="0"/>
    </xf>
    <xf numFmtId="3" fontId="4" fillId="0" borderId="11">
      <alignment horizontal="center" vertical="center"/>
      <protection locked="0"/>
    </xf>
    <xf numFmtId="0" fontId="1" fillId="0" borderId="9">
      <alignment horizontal="center" vertical="center" wrapText="1"/>
    </xf>
    <xf numFmtId="0" fontId="1" fillId="0" borderId="0"/>
    <xf numFmtId="0" fontId="2" fillId="0" borderId="0">
      <alignment horizontal="center" vertical="center"/>
    </xf>
    <xf numFmtId="0" fontId="4" fillId="0" borderId="3">
      <alignment horizontal="center" vertical="center" wrapText="1"/>
      <protection locked="0"/>
    </xf>
    <xf numFmtId="0" fontId="3" fillId="0" borderId="0">
      <alignment horizontal="left" vertical="center"/>
      <protection locked="0"/>
    </xf>
    <xf numFmtId="3" fontId="4" fillId="0" borderId="11">
      <alignment horizontal="center" vertical="top"/>
      <protection locked="0"/>
    </xf>
    <xf numFmtId="0" fontId="4" fillId="0" borderId="2">
      <alignment horizontal="center" vertical="center" wrapText="1"/>
      <protection locked="0"/>
    </xf>
    <xf numFmtId="0" fontId="1" fillId="0" borderId="11">
      <alignment horizontal="center" vertical="top"/>
    </xf>
    <xf numFmtId="0" fontId="1" fillId="0" borderId="4">
      <alignment horizontal="center" vertical="center"/>
      <protection locked="0"/>
    </xf>
    <xf numFmtId="49" fontId="1" fillId="0" borderId="0"/>
    <xf numFmtId="0" fontId="1" fillId="0" borderId="3">
      <alignment horizontal="center" vertical="center"/>
    </xf>
    <xf numFmtId="49" fontId="4" fillId="0" borderId="4">
      <alignment horizontal="center" vertical="center" wrapText="1"/>
    </xf>
    <xf numFmtId="0" fontId="1" fillId="0" borderId="0">
      <alignment horizontal="center" wrapText="1"/>
    </xf>
    <xf numFmtId="0" fontId="20" fillId="0" borderId="0">
      <alignment horizontal="center" vertical="center" wrapText="1"/>
    </xf>
    <xf numFmtId="0" fontId="11" fillId="0" borderId="0">
      <alignment vertical="top"/>
      <protection locked="0"/>
    </xf>
    <xf numFmtId="0" fontId="21" fillId="0" borderId="1">
      <alignment horizontal="center" vertical="center" wrapText="1"/>
    </xf>
    <xf numFmtId="0" fontId="21" fillId="0" borderId="3">
      <alignment horizontal="center" vertical="center" wrapText="1"/>
    </xf>
    <xf numFmtId="0" fontId="4" fillId="0" borderId="7">
      <alignment horizontal="center" vertical="center" wrapText="1"/>
      <protection locked="0"/>
    </xf>
    <xf numFmtId="0" fontId="4" fillId="0" borderId="8">
      <alignment horizontal="center" vertical="center" wrapText="1"/>
      <protection locked="0"/>
    </xf>
    <xf numFmtId="0" fontId="4" fillId="0" borderId="6">
      <alignment horizontal="center" vertical="center"/>
      <protection locked="0"/>
    </xf>
    <xf numFmtId="0" fontId="1" fillId="0" borderId="1">
      <alignment horizontal="center" vertical="center"/>
    </xf>
    <xf numFmtId="0" fontId="4" fillId="0" borderId="6">
      <alignment horizontal="center" vertical="center" wrapText="1"/>
      <protection locked="0"/>
    </xf>
    <xf numFmtId="0" fontId="3" fillId="0" borderId="1">
      <alignment horizontal="left" vertical="center" wrapText="1"/>
      <protection locked="0"/>
    </xf>
    <xf numFmtId="0" fontId="1" fillId="0" borderId="6">
      <alignment horizontal="center"/>
    </xf>
    <xf numFmtId="49" fontId="12" fillId="0" borderId="0">
      <protection locked="0"/>
    </xf>
    <xf numFmtId="49" fontId="4" fillId="0" borderId="2">
      <alignment horizontal="center" vertical="center" wrapText="1"/>
      <protection locked="0"/>
    </xf>
    <xf numFmtId="0" fontId="1" fillId="0" borderId="0">
      <alignment vertical="center"/>
    </xf>
    <xf numFmtId="0" fontId="3" fillId="0" borderId="6">
      <alignment vertical="center" wrapText="1"/>
      <protection locked="0"/>
    </xf>
    <xf numFmtId="49" fontId="4" fillId="0" borderId="7">
      <alignment horizontal="center" vertical="center" wrapText="1"/>
      <protection locked="0"/>
    </xf>
    <xf numFmtId="0" fontId="6" fillId="0" borderId="0">
      <alignment horizontal="center" vertical="center" wrapText="1"/>
    </xf>
    <xf numFmtId="0" fontId="1" fillId="0" borderId="0"/>
    <xf numFmtId="0" fontId="2" fillId="0" borderId="0">
      <alignment horizontal="center" vertical="center" wrapText="1"/>
    </xf>
    <xf numFmtId="0" fontId="4" fillId="0" borderId="9">
      <alignment horizontal="center" vertical="center" wrapText="1"/>
    </xf>
    <xf numFmtId="0" fontId="4" fillId="0" borderId="12">
      <alignment horizontal="center" vertical="center" wrapText="1"/>
      <protection locked="0"/>
    </xf>
    <xf numFmtId="0" fontId="4" fillId="0" borderId="10">
      <alignment horizontal="center" vertical="center" wrapText="1"/>
    </xf>
    <xf numFmtId="0" fontId="4" fillId="0" borderId="11">
      <alignment horizontal="center" vertical="center" wrapText="1"/>
    </xf>
    <xf numFmtId="0" fontId="3" fillId="0" borderId="13">
      <alignment horizontal="left" vertical="center"/>
    </xf>
    <xf numFmtId="0" fontId="4" fillId="0" borderId="9">
      <alignment horizontal="center" vertical="center" wrapText="1"/>
      <protection locked="0"/>
    </xf>
    <xf numFmtId="0" fontId="4" fillId="0" borderId="14">
      <alignment horizontal="center" vertical="center"/>
    </xf>
    <xf numFmtId="0" fontId="4" fillId="0" borderId="11">
      <alignment horizontal="center" vertical="center" wrapText="1"/>
      <protection locked="0"/>
    </xf>
    <xf numFmtId="0" fontId="1" fillId="0" borderId="0">
      <protection locked="0"/>
    </xf>
    <xf numFmtId="0" fontId="3" fillId="0" borderId="11">
      <alignment horizontal="right" vertical="center"/>
      <protection locked="0"/>
    </xf>
    <xf numFmtId="0" fontId="1" fillId="0" borderId="0">
      <alignment vertical="center"/>
    </xf>
    <xf numFmtId="0" fontId="1" fillId="0" borderId="0">
      <alignment vertical="center"/>
    </xf>
    <xf numFmtId="0" fontId="12" fillId="0" borderId="0">
      <alignment horizontal="right"/>
      <protection locked="0"/>
    </xf>
    <xf numFmtId="0" fontId="4" fillId="0" borderId="3">
      <alignment horizontal="center" vertical="center" wrapText="1"/>
    </xf>
    <xf numFmtId="49" fontId="4" fillId="0" borderId="1">
      <alignment horizontal="center" vertical="center"/>
      <protection locked="0"/>
    </xf>
    <xf numFmtId="0" fontId="13" fillId="0" borderId="0">
      <alignment horizontal="center" vertical="center"/>
      <protection locked="0"/>
    </xf>
    <xf numFmtId="0" fontId="4" fillId="0" borderId="4">
      <alignment horizontal="center" vertical="center" wrapText="1"/>
    </xf>
    <xf numFmtId="0" fontId="1" fillId="0" borderId="6">
      <alignment horizontal="center" vertical="center"/>
      <protection locked="0"/>
    </xf>
    <xf numFmtId="0" fontId="1" fillId="0" borderId="0">
      <alignment horizontal="right"/>
    </xf>
    <xf numFmtId="0" fontId="13" fillId="0" borderId="0">
      <alignment horizontal="center" vertical="center"/>
    </xf>
    <xf numFmtId="0" fontId="1" fillId="0" borderId="0"/>
    <xf numFmtId="0" fontId="9" fillId="0" borderId="0">
      <alignment horizontal="center" vertical="center" wrapText="1"/>
    </xf>
    <xf numFmtId="0" fontId="4" fillId="0" borderId="0">
      <alignment horizontal="left" vertical="center" wrapText="1"/>
    </xf>
    <xf numFmtId="0" fontId="4" fillId="0" borderId="1">
      <alignment horizontal="center" vertical="center"/>
    </xf>
    <xf numFmtId="0" fontId="4" fillId="0" borderId="11">
      <alignment horizontal="center" vertical="center"/>
    </xf>
    <xf numFmtId="0" fontId="9" fillId="0" borderId="0">
      <alignment horizontal="center" vertical="center"/>
    </xf>
    <xf numFmtId="0" fontId="4" fillId="0" borderId="0">
      <alignment wrapText="1"/>
    </xf>
    <xf numFmtId="0" fontId="3" fillId="0" borderId="0">
      <alignment horizontal="right"/>
    </xf>
    <xf numFmtId="0" fontId="3" fillId="0" borderId="3">
      <alignment horizontal="center" vertical="center" wrapText="1"/>
      <protection locked="0"/>
    </xf>
    <xf numFmtId="0" fontId="1" fillId="0" borderId="0">
      <alignment wrapText="1"/>
    </xf>
    <xf numFmtId="0" fontId="3" fillId="0" borderId="0">
      <alignment horizontal="left" vertical="center" wrapText="1"/>
    </xf>
    <xf numFmtId="0" fontId="3" fillId="0" borderId="12">
      <alignment horizontal="center" vertical="center"/>
    </xf>
    <xf numFmtId="0" fontId="2" fillId="0" borderId="0">
      <alignment horizontal="center" vertical="center" wrapText="1"/>
      <protection locked="0"/>
    </xf>
    <xf numFmtId="0" fontId="4" fillId="0" borderId="4">
      <alignment horizontal="center" vertical="center" wrapText="1"/>
      <protection locked="0"/>
    </xf>
    <xf numFmtId="0" fontId="1" fillId="0" borderId="0">
      <alignment vertical="center"/>
    </xf>
    <xf numFmtId="0" fontId="4" fillId="0" borderId="13">
      <alignment horizontal="center" vertical="center" wrapText="1"/>
    </xf>
    <xf numFmtId="0" fontId="6" fillId="0" borderId="0">
      <alignment horizontal="center" vertical="center"/>
    </xf>
    <xf numFmtId="0" fontId="3" fillId="0" borderId="11">
      <alignment horizontal="right" vertical="center"/>
    </xf>
    <xf numFmtId="0" fontId="3" fillId="0" borderId="0">
      <alignment horizontal="right"/>
      <protection locked="0"/>
    </xf>
    <xf numFmtId="0" fontId="3" fillId="0" borderId="0">
      <alignment vertical="top" wrapText="1"/>
      <protection locked="0"/>
    </xf>
    <xf numFmtId="0" fontId="3" fillId="0" borderId="0">
      <alignment horizontal="right" wrapText="1"/>
      <protection locked="0"/>
    </xf>
    <xf numFmtId="0" fontId="4" fillId="0" borderId="4">
      <alignment horizontal="center" vertical="center"/>
      <protection locked="0"/>
    </xf>
    <xf numFmtId="0" fontId="4" fillId="0" borderId="13">
      <alignment horizontal="center" vertical="center" wrapText="1"/>
      <protection locked="0"/>
    </xf>
    <xf numFmtId="0" fontId="4" fillId="0" borderId="13">
      <alignment horizontal="center" vertical="center"/>
      <protection locked="0"/>
    </xf>
    <xf numFmtId="0" fontId="3" fillId="0" borderId="0">
      <alignment horizontal="right" vertical="center" wrapText="1"/>
    </xf>
    <xf numFmtId="0" fontId="3" fillId="0" borderId="0">
      <alignment horizontal="right" wrapText="1"/>
    </xf>
    <xf numFmtId="0" fontId="3" fillId="0" borderId="0">
      <alignment horizontal="right" vertical="center" wrapText="1"/>
      <protection locked="0"/>
    </xf>
    <xf numFmtId="0" fontId="1" fillId="0" borderId="0">
      <alignment horizontal="right" vertical="center"/>
    </xf>
    <xf numFmtId="0" fontId="4" fillId="0" borderId="0">
      <protection locked="0"/>
    </xf>
    <xf numFmtId="0" fontId="4" fillId="0" borderId="14">
      <alignment horizontal="center" vertical="center" wrapText="1"/>
    </xf>
    <xf numFmtId="0" fontId="1" fillId="0" borderId="1">
      <alignment horizontal="center"/>
    </xf>
    <xf numFmtId="0" fontId="4" fillId="0" borderId="3">
      <alignment horizontal="center" vertical="center"/>
      <protection locked="0"/>
    </xf>
    <xf numFmtId="0" fontId="4" fillId="0" borderId="0">
      <alignment horizontal="right" vertical="center"/>
      <protection locked="0"/>
    </xf>
    <xf numFmtId="0" fontId="4" fillId="0" borderId="1">
      <alignment horizontal="center" vertical="center"/>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 fillId="0" borderId="0">
      <alignment horizontal="left" vertical="center"/>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3" fillId="0" borderId="1">
      <alignment horizontal="left" vertical="center" wrapText="1"/>
    </xf>
    <xf numFmtId="0" fontId="3" fillId="0" borderId="4">
      <alignment horizontal="left" vertical="center"/>
    </xf>
    <xf numFmtId="0" fontId="4" fillId="0" borderId="0">
      <alignment horizontal="left" vertical="center"/>
    </xf>
    <xf numFmtId="0" fontId="3" fillId="0" borderId="4">
      <alignment horizontal="left" vertical="center" wrapText="1"/>
      <protection locked="0"/>
    </xf>
    <xf numFmtId="49" fontId="1" fillId="0" borderId="0"/>
    <xf numFmtId="0" fontId="4" fillId="0" borderId="3">
      <alignment horizontal="center" vertical="center"/>
    </xf>
    <xf numFmtId="0" fontId="4" fillId="0" borderId="2">
      <alignment horizontal="center" vertical="center" wrapText="1"/>
    </xf>
    <xf numFmtId="0" fontId="4" fillId="0" borderId="2">
      <alignment horizontal="center" vertical="center"/>
    </xf>
    <xf numFmtId="0" fontId="4" fillId="0" borderId="7">
      <alignment horizontal="center" vertical="center" wrapText="1"/>
    </xf>
    <xf numFmtId="0" fontId="4" fillId="0" borderId="8">
      <alignment horizontal="center" vertical="center"/>
    </xf>
    <xf numFmtId="0" fontId="4" fillId="0" borderId="8">
      <alignment horizontal="center" vertical="center" wrapText="1"/>
    </xf>
    <xf numFmtId="0" fontId="3" fillId="0" borderId="6">
      <alignment horizontal="left" vertical="center" wrapText="1"/>
      <protection locked="0"/>
    </xf>
    <xf numFmtId="0" fontId="4" fillId="0" borderId="4">
      <alignment horizontal="center" vertical="center"/>
    </xf>
    <xf numFmtId="0" fontId="4" fillId="0" borderId="0"/>
    <xf numFmtId="0" fontId="1" fillId="0" borderId="0">
      <alignment horizontal="right"/>
      <protection locked="0"/>
    </xf>
    <xf numFmtId="0" fontId="4" fillId="0" borderId="6">
      <alignment horizontal="center" vertical="center"/>
    </xf>
    <xf numFmtId="0" fontId="1" fillId="0" borderId="1">
      <alignment horizontal="center" vertical="center"/>
      <protection locked="0"/>
    </xf>
  </cellStyleXfs>
  <cellXfs count="368">
    <xf numFmtId="0" fontId="0" fillId="0" borderId="0" xfId="0" applyFont="1" applyBorder="1"/>
    <xf numFmtId="0" fontId="0" fillId="0" borderId="0" xfId="0" applyFont="1" applyBorder="1" applyAlignment="1">
      <alignment horizontal="left"/>
    </xf>
    <xf numFmtId="49" fontId="1" fillId="0" borderId="0" xfId="0" applyNumberFormat="1" applyFont="1" applyBorder="1"/>
    <xf numFmtId="0" fontId="1" fillId="0" borderId="0"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4" fillId="0" borderId="0" xfId="0" applyFont="1" applyBorder="1" applyAlignment="1">
      <alignment horizontal="left"/>
    </xf>
    <xf numFmtId="0" fontId="4" fillId="0" borderId="1" xfId="0" applyFont="1" applyBorder="1" applyAlignment="1">
      <alignment horizontal="center" vertical="center" wrapText="1"/>
    </xf>
    <xf numFmtId="0" fontId="1" fillId="0" borderId="1" xfId="139" applyFont="1" applyBorder="1">
      <alignment horizontal="center" vertical="center"/>
    </xf>
    <xf numFmtId="49" fontId="5" fillId="0" borderId="1" xfId="40" applyNumberFormat="1" applyFont="1" applyBorder="1">
      <alignment horizontal="left" vertical="center" wrapText="1"/>
    </xf>
    <xf numFmtId="0" fontId="0" fillId="0" borderId="1" xfId="0" applyFont="1" applyBorder="1"/>
    <xf numFmtId="0" fontId="0" fillId="0" borderId="5" xfId="0" applyFont="1" applyBorder="1" applyAlignment="1">
      <alignment horizontal="left"/>
    </xf>
    <xf numFmtId="181" fontId="0" fillId="0" borderId="5" xfId="0" applyNumberFormat="1" applyFont="1" applyBorder="1" applyAlignment="1">
      <alignment horizontal="left"/>
    </xf>
    <xf numFmtId="180" fontId="5" fillId="0" borderId="5" xfId="0" applyNumberFormat="1" applyFont="1" applyBorder="1" applyAlignment="1">
      <alignment horizontal="left" vertical="center"/>
    </xf>
    <xf numFmtId="49" fontId="1" fillId="0" borderId="0" xfId="219" applyNumberFormat="1" applyFont="1" applyBorder="1"/>
    <xf numFmtId="0" fontId="4" fillId="0" borderId="0" xfId="228" applyFont="1" applyBorder="1"/>
    <xf numFmtId="0" fontId="4" fillId="0" borderId="2" xfId="222" applyFont="1" applyBorder="1">
      <alignment horizontal="center" vertical="center"/>
    </xf>
    <xf numFmtId="0" fontId="4" fillId="0" borderId="8" xfId="225" applyFont="1" applyBorder="1">
      <alignment horizontal="center" vertical="center" wrapText="1"/>
    </xf>
    <xf numFmtId="0" fontId="4" fillId="0" borderId="8" xfId="224" applyFont="1" applyBorder="1">
      <alignment horizontal="center" vertical="center"/>
    </xf>
    <xf numFmtId="0" fontId="3" fillId="0" borderId="1" xfId="215" applyFont="1" applyBorder="1">
      <alignment horizontal="left" vertical="center" wrapText="1"/>
    </xf>
    <xf numFmtId="180" fontId="5" fillId="0" borderId="1" xfId="0" applyNumberFormat="1" applyFont="1" applyBorder="1" applyAlignment="1">
      <alignment horizontal="right" vertical="center"/>
    </xf>
    <xf numFmtId="0" fontId="1" fillId="0" borderId="0" xfId="19" applyFont="1" applyBorder="1">
      <alignment horizontal="right" vertical="center"/>
      <protection locked="0"/>
    </xf>
    <xf numFmtId="0" fontId="4" fillId="0" borderId="3" xfId="220" applyFont="1" applyBorder="1">
      <alignment horizontal="center" vertical="center"/>
    </xf>
    <xf numFmtId="0" fontId="1" fillId="0" borderId="1" xfId="231" applyFont="1" applyBorder="1">
      <alignment horizontal="center" vertical="center"/>
      <protection locked="0"/>
    </xf>
    <xf numFmtId="0" fontId="3" fillId="0" borderId="0" xfId="21" applyFont="1" applyBorder="1">
      <alignment horizontal="right" vertical="center"/>
    </xf>
    <xf numFmtId="0" fontId="4" fillId="0" borderId="1" xfId="211" applyFont="1" applyBorder="1">
      <alignment horizontal="center" vertical="center" wrapText="1"/>
    </xf>
    <xf numFmtId="49" fontId="5" fillId="0" borderId="1" xfId="40" applyNumberFormat="1" applyFont="1" applyBorder="1" applyAlignment="1">
      <alignment horizontal="left" vertical="center" wrapText="1"/>
    </xf>
    <xf numFmtId="0" fontId="5" fillId="0" borderId="1" xfId="40" applyNumberFormat="1" applyFont="1" applyBorder="1" applyAlignment="1">
      <alignment horizontal="left" vertical="center" wrapText="1"/>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49" fontId="5" fillId="0" borderId="6" xfId="40" applyNumberFormat="1" applyFont="1" applyBorder="1" applyAlignment="1">
      <alignment horizontal="left" vertical="center" wrapText="1"/>
    </xf>
    <xf numFmtId="0" fontId="3" fillId="0" borderId="1" xfId="213" applyFont="1" applyBorder="1" applyAlignment="1">
      <alignment horizontal="left" vertical="center" wrapText="1"/>
      <protection locked="0"/>
    </xf>
    <xf numFmtId="0" fontId="3" fillId="0" borderId="6" xfId="146" applyFont="1" applyBorder="1" applyAlignment="1">
      <alignment horizontal="left" vertical="center" wrapText="1"/>
      <protection locked="0"/>
    </xf>
    <xf numFmtId="0" fontId="4" fillId="0" borderId="1" xfId="204" applyFont="1" applyBorder="1">
      <alignment horizontal="center" vertical="center"/>
      <protection locked="0"/>
    </xf>
    <xf numFmtId="0" fontId="4" fillId="0" borderId="1" xfId="205" applyFont="1" applyBorder="1">
      <alignment horizontal="center" vertical="center" wrapText="1"/>
      <protection locked="0"/>
    </xf>
    <xf numFmtId="49" fontId="5" fillId="0" borderId="1" xfId="40"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0" fontId="7" fillId="0" borderId="0" xfId="0" applyFont="1" applyBorder="1"/>
    <xf numFmtId="0" fontId="1" fillId="0" borderId="0" xfId="198" applyFont="1" applyBorder="1">
      <alignment horizontal="right" vertical="center"/>
    </xf>
    <xf numFmtId="0" fontId="8" fillId="0" borderId="0" xfId="43" applyFont="1" applyBorder="1">
      <alignment vertical="top"/>
    </xf>
    <xf numFmtId="0" fontId="4" fillId="0" borderId="0" xfId="177" applyFont="1" applyBorder="1">
      <alignment wrapText="1"/>
    </xf>
    <xf numFmtId="0" fontId="4" fillId="0" borderId="0" xfId="199" applyFont="1" applyBorder="1">
      <protection locked="0"/>
    </xf>
    <xf numFmtId="0" fontId="4" fillId="0" borderId="1" xfId="0" applyFont="1" applyBorder="1" applyAlignment="1">
      <alignment horizontal="center" vertical="center"/>
    </xf>
    <xf numFmtId="0" fontId="4" fillId="0" borderId="1" xfId="200" applyFont="1" applyBorder="1">
      <alignment horizontal="center" vertical="center" wrapText="1"/>
    </xf>
    <xf numFmtId="0" fontId="4" fillId="0" borderId="1" xfId="17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11" applyFont="1" applyBorder="1">
      <alignment vertical="center" wrapText="1"/>
    </xf>
    <xf numFmtId="0" fontId="10" fillId="0" borderId="1" xfId="11" applyFont="1" applyBorder="1">
      <alignment vertical="center" wrapText="1"/>
    </xf>
    <xf numFmtId="180" fontId="11" fillId="0" borderId="1" xfId="0" applyNumberFormat="1" applyFont="1" applyBorder="1" applyAlignment="1">
      <alignment horizontal="right" vertical="center"/>
    </xf>
    <xf numFmtId="0" fontId="3" fillId="0" borderId="0" xfId="209" applyFont="1" applyBorder="1">
      <alignment horizontal="right" vertical="center"/>
      <protection locked="0"/>
    </xf>
    <xf numFmtId="0" fontId="1" fillId="0" borderId="1" xfId="201" applyFont="1" applyBorder="1">
      <alignment horizontal="center"/>
    </xf>
    <xf numFmtId="0" fontId="1" fillId="0" borderId="0" xfId="180" applyFont="1" applyBorder="1">
      <alignment wrapText="1"/>
    </xf>
    <xf numFmtId="0" fontId="1" fillId="0" borderId="0" xfId="159" applyFont="1" applyBorder="1">
      <protection locked="0"/>
    </xf>
    <xf numFmtId="0" fontId="4" fillId="0" borderId="11" xfId="154" applyFont="1" applyBorder="1">
      <alignment horizontal="center" vertical="center" wrapText="1"/>
    </xf>
    <xf numFmtId="0" fontId="4" fillId="0" borderId="11" xfId="158" applyFont="1" applyBorder="1">
      <alignment horizontal="center" vertical="center" wrapText="1"/>
      <protection locked="0"/>
    </xf>
    <xf numFmtId="0" fontId="3" fillId="0" borderId="11" xfId="38" applyFont="1" applyBorder="1">
      <alignment horizontal="left" vertical="center" wrapText="1"/>
    </xf>
    <xf numFmtId="0" fontId="3" fillId="0" borderId="11" xfId="160" applyFont="1" applyBorder="1">
      <alignment horizontal="right" vertical="center"/>
      <protection locked="0"/>
    </xf>
    <xf numFmtId="0" fontId="3" fillId="0" borderId="0" xfId="190" applyFont="1" applyBorder="1">
      <alignment vertical="top" wrapText="1"/>
      <protection locked="0"/>
    </xf>
    <xf numFmtId="0" fontId="3" fillId="0" borderId="0" xfId="189" applyFont="1" applyBorder="1">
      <alignment horizontal="right"/>
      <protection locked="0"/>
    </xf>
    <xf numFmtId="0" fontId="3" fillId="0" borderId="0" xfId="197" applyFont="1" applyBorder="1">
      <alignment horizontal="right" vertical="center" wrapText="1"/>
      <protection locked="0"/>
    </xf>
    <xf numFmtId="0" fontId="3" fillId="0" borderId="0" xfId="195" applyFont="1" applyBorder="1">
      <alignment horizontal="right" vertical="center" wrapText="1"/>
    </xf>
    <xf numFmtId="0" fontId="3" fillId="0" borderId="0" xfId="191" applyFont="1" applyBorder="1">
      <alignment horizontal="right" wrapText="1"/>
      <protection locked="0"/>
    </xf>
    <xf numFmtId="0" fontId="4" fillId="0" borderId="11" xfId="175" applyFont="1" applyBorder="1">
      <alignment horizontal="center" vertical="center"/>
    </xf>
    <xf numFmtId="0" fontId="4" fillId="0" borderId="11" xfId="12" applyFont="1" applyBorder="1">
      <alignment horizontal="center" vertical="center"/>
      <protection locked="0"/>
    </xf>
    <xf numFmtId="0" fontId="3" fillId="0" borderId="11" xfId="188" applyFont="1" applyBorder="1">
      <alignment horizontal="right" vertical="center"/>
    </xf>
    <xf numFmtId="0" fontId="3" fillId="0" borderId="0" xfId="0" applyFont="1" applyBorder="1" applyAlignment="1">
      <alignment horizontal="right"/>
    </xf>
    <xf numFmtId="0" fontId="12" fillId="0" borderId="0" xfId="108" applyFont="1" applyBorder="1">
      <alignment horizontal="right"/>
      <protection locked="0"/>
    </xf>
    <xf numFmtId="49" fontId="12" fillId="0" borderId="0" xfId="143" applyNumberFormat="1" applyFont="1" applyBorder="1">
      <protection locked="0"/>
    </xf>
    <xf numFmtId="0" fontId="1" fillId="0" borderId="0" xfId="169" applyFont="1" applyBorder="1">
      <alignment horizontal="right"/>
    </xf>
    <xf numFmtId="0" fontId="3" fillId="0" borderId="0" xfId="178" applyFont="1" applyBorder="1">
      <alignment horizontal="right"/>
    </xf>
    <xf numFmtId="49" fontId="4" fillId="0" borderId="1" xfId="165" applyNumberFormat="1" applyFont="1" applyBorder="1">
      <alignment horizontal="center" vertical="center"/>
      <protection locked="0"/>
    </xf>
    <xf numFmtId="0" fontId="3" fillId="0" borderId="1" xfId="141" applyFont="1" applyBorder="1">
      <alignment horizontal="left" vertical="center" wrapText="1"/>
      <protection locked="0"/>
    </xf>
    <xf numFmtId="0" fontId="1" fillId="0" borderId="0" xfId="0" applyFont="1" applyBorder="1" applyAlignment="1">
      <alignment horizontal="right"/>
    </xf>
    <xf numFmtId="49" fontId="5" fillId="0" borderId="1" xfId="40" applyNumberFormat="1" applyFont="1" applyBorder="1" applyAlignment="1">
      <alignment horizontal="left" vertical="center" wrapText="1" indent="1"/>
    </xf>
    <xf numFmtId="49" fontId="5" fillId="0" borderId="1" xfId="40" applyNumberFormat="1" applyFont="1" applyBorder="1" applyAlignment="1">
      <alignment horizontal="left" vertical="center" wrapText="1" indent="2"/>
    </xf>
    <xf numFmtId="0" fontId="14" fillId="0" borderId="0" xfId="0" applyFont="1" applyBorder="1"/>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3" fillId="0" borderId="1" xfId="212" applyFont="1" applyBorder="1">
      <alignment vertical="center" wrapText="1"/>
    </xf>
    <xf numFmtId="0" fontId="3" fillId="0" borderId="1" xfId="206" applyFont="1" applyBorder="1">
      <alignment horizontal="center" vertical="center" wrapText="1"/>
    </xf>
    <xf numFmtId="0" fontId="3" fillId="0" borderId="1" xfId="208" applyFont="1" applyBorder="1">
      <alignment horizontal="center" vertical="center"/>
      <protection locked="0"/>
    </xf>
    <xf numFmtId="0" fontId="15"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 fillId="0" borderId="0" xfId="0" applyFont="1" applyBorder="1" applyAlignment="1">
      <alignment vertical="top"/>
    </xf>
    <xf numFmtId="0" fontId="4" fillId="0" borderId="0" xfId="0" applyFont="1" applyBorder="1"/>
    <xf numFmtId="0" fontId="3" fillId="0" borderId="0" xfId="0" applyFont="1" applyBorder="1" applyAlignment="1">
      <alignment horizontal="right" vertical="center"/>
    </xf>
    <xf numFmtId="0" fontId="1" fillId="0" borderId="0" xfId="113" applyFont="1" applyBorder="1">
      <alignment vertical="top"/>
      <protection locked="0"/>
    </xf>
    <xf numFmtId="49" fontId="1" fillId="0" borderId="0" xfId="117" applyNumberFormat="1" applyFont="1" applyBorder="1">
      <protection locked="0"/>
    </xf>
    <xf numFmtId="0" fontId="1" fillId="0" borderId="0" xfId="0" applyFont="1" applyBorder="1" applyProtection="1">
      <protection locked="0"/>
    </xf>
    <xf numFmtId="0" fontId="4" fillId="0" borderId="0" xfId="0" applyFont="1" applyBorder="1" applyProtection="1">
      <protection locked="0"/>
    </xf>
    <xf numFmtId="0" fontId="3" fillId="0" borderId="1" xfId="100" applyFont="1" applyBorder="1">
      <alignment horizontal="left" vertical="center"/>
    </xf>
    <xf numFmtId="0" fontId="1" fillId="0" borderId="1" xfId="142" applyFont="1" applyBorder="1">
      <alignment horizontal="center"/>
    </xf>
    <xf numFmtId="0" fontId="1" fillId="0" borderId="0" xfId="131" applyFont="1" applyBorder="1">
      <alignment horizontal="center" wrapText="1"/>
    </xf>
    <xf numFmtId="0" fontId="3" fillId="0" borderId="0" xfId="196" applyFont="1" applyBorder="1">
      <alignment horizontal="right" wrapText="1"/>
    </xf>
    <xf numFmtId="0" fontId="21" fillId="0" borderId="1" xfId="134" applyFont="1" applyBorder="1">
      <alignment horizontal="center" vertical="center" wrapText="1"/>
    </xf>
    <xf numFmtId="0" fontId="21" fillId="0" borderId="1" xfId="135" applyFont="1" applyBorder="1">
      <alignment horizontal="center" vertical="center" wrapText="1"/>
    </xf>
    <xf numFmtId="180" fontId="22" fillId="0" borderId="0" xfId="0" applyNumberFormat="1" applyFont="1" applyBorder="1" applyAlignment="1">
      <alignment horizontal="right" vertical="center"/>
    </xf>
    <xf numFmtId="0" fontId="25" fillId="0" borderId="1" xfId="0" applyFont="1" applyBorder="1" applyAlignment="1">
      <alignment horizontal="center" vertical="center"/>
    </xf>
    <xf numFmtId="49" fontId="25" fillId="0" borderId="1" xfId="0" applyNumberFormat="1" applyFont="1" applyBorder="1" applyAlignment="1">
      <alignment horizontal="center" vertical="center"/>
    </xf>
    <xf numFmtId="49" fontId="26" fillId="0" borderId="1" xfId="0" applyNumberFormat="1" applyFont="1" applyBorder="1" applyAlignment="1">
      <alignment horizontal="center" vertical="center"/>
    </xf>
    <xf numFmtId="49" fontId="26" fillId="0" borderId="1" xfId="0" applyNumberFormat="1" applyFont="1" applyBorder="1" applyAlignment="1" applyProtection="1">
      <alignment horizontal="center" vertical="center"/>
      <protection locked="0"/>
    </xf>
    <xf numFmtId="0" fontId="25" fillId="0" borderId="1" xfId="0" applyFont="1" applyBorder="1"/>
    <xf numFmtId="0" fontId="25" fillId="0" borderId="1" xfId="0" applyFont="1" applyBorder="1" applyAlignment="1">
      <alignment horizontal="left" indent="1"/>
    </xf>
    <xf numFmtId="0" fontId="25" fillId="0" borderId="1" xfId="204" applyFont="1" applyBorder="1">
      <alignment horizontal="center" vertical="center"/>
      <protection locked="0"/>
    </xf>
    <xf numFmtId="0" fontId="26" fillId="0" borderId="1" xfId="58" applyFont="1" applyBorder="1">
      <alignment horizontal="center" vertical="center"/>
    </xf>
    <xf numFmtId="0" fontId="26" fillId="0" borderId="1" xfId="0" applyFont="1" applyBorder="1" applyAlignment="1">
      <alignment horizontal="center" vertical="center"/>
    </xf>
    <xf numFmtId="0" fontId="11" fillId="0" borderId="0" xfId="133" applyFont="1" applyFill="1" applyBorder="1" applyAlignment="1" applyProtection="1">
      <alignment vertical="top"/>
      <protection locked="0"/>
    </xf>
    <xf numFmtId="0" fontId="28" fillId="0" borderId="0" xfId="133" applyFont="1" applyFill="1" applyBorder="1" applyAlignment="1" applyProtection="1">
      <alignment vertical="center"/>
    </xf>
    <xf numFmtId="0" fontId="1" fillId="0" borderId="0" xfId="133" applyFont="1" applyFill="1" applyBorder="1" applyAlignment="1" applyProtection="1">
      <alignment vertical="center"/>
    </xf>
    <xf numFmtId="0" fontId="3" fillId="0" borderId="0" xfId="133" applyFont="1" applyFill="1" applyBorder="1" applyAlignment="1" applyProtection="1">
      <alignment horizontal="right" vertical="center"/>
    </xf>
    <xf numFmtId="0" fontId="31" fillId="0" borderId="0" xfId="133" applyFont="1" applyFill="1" applyBorder="1" applyAlignment="1" applyProtection="1">
      <alignment horizontal="center" vertical="center"/>
    </xf>
    <xf numFmtId="0" fontId="3" fillId="0" borderId="0" xfId="133" applyFont="1" applyFill="1" applyBorder="1" applyAlignment="1" applyProtection="1">
      <alignment horizontal="right"/>
    </xf>
    <xf numFmtId="0" fontId="3" fillId="0" borderId="1" xfId="133" applyFont="1" applyFill="1" applyBorder="1" applyAlignment="1" applyProtection="1">
      <alignment vertical="center"/>
    </xf>
    <xf numFmtId="180" fontId="5" fillId="0" borderId="1" xfId="0" applyNumberFormat="1" applyFont="1" applyFill="1" applyBorder="1" applyAlignment="1">
      <alignment horizontal="right" vertical="center"/>
    </xf>
    <xf numFmtId="0" fontId="3" fillId="0" borderId="1" xfId="133" applyFont="1" applyFill="1" applyBorder="1" applyAlignment="1" applyProtection="1">
      <alignment horizontal="left" vertical="center"/>
      <protection locked="0"/>
    </xf>
    <xf numFmtId="0" fontId="3" fillId="0" borderId="1" xfId="133" applyFont="1" applyFill="1" applyBorder="1" applyAlignment="1" applyProtection="1">
      <alignment vertical="center"/>
      <protection locked="0"/>
    </xf>
    <xf numFmtId="4" fontId="3" fillId="0" borderId="1" xfId="133" applyNumberFormat="1" applyFont="1" applyFill="1" applyBorder="1" applyAlignment="1" applyProtection="1">
      <alignment horizontal="right" vertical="center"/>
      <protection locked="0"/>
    </xf>
    <xf numFmtId="4" fontId="3" fillId="0" borderId="1" xfId="133" applyNumberFormat="1" applyFont="1" applyFill="1" applyBorder="1" applyAlignment="1" applyProtection="1">
      <alignment horizontal="right" vertical="center"/>
    </xf>
    <xf numFmtId="0" fontId="3" fillId="0" borderId="1" xfId="133" applyFont="1" applyFill="1" applyBorder="1" applyAlignment="1" applyProtection="1">
      <alignment horizontal="left" vertical="center"/>
    </xf>
    <xf numFmtId="0" fontId="32" fillId="0" borderId="1" xfId="133" applyFont="1" applyFill="1" applyBorder="1" applyAlignment="1" applyProtection="1">
      <alignment horizontal="right" vertical="center"/>
    </xf>
    <xf numFmtId="0" fontId="28" fillId="0" borderId="1" xfId="133" applyFont="1" applyFill="1" applyBorder="1" applyAlignment="1" applyProtection="1">
      <alignment vertical="center"/>
    </xf>
    <xf numFmtId="0" fontId="32" fillId="0" borderId="1" xfId="133" applyFont="1" applyFill="1" applyBorder="1" applyAlignment="1" applyProtection="1">
      <alignment horizontal="center" vertical="center"/>
    </xf>
    <xf numFmtId="0" fontId="32" fillId="0" borderId="1" xfId="133" applyFont="1" applyFill="1" applyBorder="1" applyAlignment="1" applyProtection="1">
      <alignment horizontal="center" vertical="center"/>
      <protection locked="0"/>
    </xf>
    <xf numFmtId="0" fontId="4" fillId="0" borderId="1" xfId="175" applyFont="1" applyBorder="1">
      <alignment horizontal="center" vertical="center"/>
    </xf>
    <xf numFmtId="3" fontId="4" fillId="0" borderId="1" xfId="118" applyNumberFormat="1" applyFont="1" applyBorder="1">
      <alignment horizontal="center" vertical="center"/>
      <protection locked="0"/>
    </xf>
    <xf numFmtId="3" fontId="4" fillId="0" borderId="1" xfId="114" applyNumberFormat="1" applyFont="1" applyBorder="1">
      <alignment horizontal="center" vertical="center"/>
    </xf>
    <xf numFmtId="0" fontId="4" fillId="0" borderId="1" xfId="158" applyFont="1" applyBorder="1">
      <alignment horizontal="center" vertical="center" wrapText="1"/>
      <protection locked="0"/>
    </xf>
    <xf numFmtId="3" fontId="4" fillId="0" borderId="1" xfId="124" applyNumberFormat="1" applyFont="1" applyBorder="1">
      <alignment horizontal="center" vertical="top"/>
      <protection locked="0"/>
    </xf>
    <xf numFmtId="0" fontId="1" fillId="0" borderId="1" xfId="126" applyFont="1" applyBorder="1">
      <alignment horizontal="center" vertical="top"/>
    </xf>
    <xf numFmtId="0" fontId="1" fillId="0" borderId="1" xfId="129" applyFont="1" applyBorder="1">
      <alignment horizontal="center" vertical="center"/>
    </xf>
    <xf numFmtId="3" fontId="1" fillId="0" borderId="1" xfId="54" applyNumberFormat="1" applyFont="1" applyBorder="1">
      <alignment horizontal="center" vertical="center"/>
    </xf>
    <xf numFmtId="3" fontId="1" fillId="0" borderId="1" xfId="56" applyNumberFormat="1" applyFont="1" applyBorder="1">
      <alignment horizontal="center" vertical="center"/>
    </xf>
    <xf numFmtId="0" fontId="1" fillId="0" borderId="1" xfId="83" applyFont="1" applyBorder="1">
      <alignment horizontal="center" vertical="center" wrapText="1"/>
      <protection locked="0"/>
    </xf>
    <xf numFmtId="3" fontId="1" fillId="0" borderId="1" xfId="93" applyNumberFormat="1" applyFont="1" applyBorder="1">
      <alignment horizontal="center" vertical="center"/>
    </xf>
    <xf numFmtId="3" fontId="1" fillId="0" borderId="1" xfId="98" applyNumberFormat="1" applyFont="1" applyBorder="1">
      <alignment horizontal="center" vertical="center"/>
    </xf>
    <xf numFmtId="0" fontId="31" fillId="0" borderId="0" xfId="4" applyFont="1" applyBorder="1">
      <alignment horizontal="center" vertical="center"/>
    </xf>
    <xf numFmtId="0" fontId="5" fillId="0" borderId="1" xfId="0" applyFont="1" applyBorder="1" applyAlignment="1">
      <alignment horizontal="left" vertical="center" wrapText="1"/>
    </xf>
    <xf numFmtId="49" fontId="5" fillId="0" borderId="1" xfId="40" applyNumberFormat="1" applyFont="1" applyBorder="1" applyAlignment="1">
      <alignment horizontal="center" vertical="center" wrapText="1"/>
    </xf>
    <xf numFmtId="0" fontId="3" fillId="0" borderId="0" xfId="178" quotePrefix="1" applyFont="1" applyBorder="1">
      <alignment horizontal="right"/>
    </xf>
    <xf numFmtId="0" fontId="3" fillId="0" borderId="0" xfId="21" quotePrefix="1" applyFont="1" applyBorder="1">
      <alignment horizontal="right" vertical="center"/>
    </xf>
    <xf numFmtId="0" fontId="3" fillId="0" borderId="0" xfId="0" quotePrefix="1" applyFont="1" applyBorder="1" applyAlignment="1">
      <alignment horizontal="right"/>
    </xf>
    <xf numFmtId="0" fontId="3" fillId="0" borderId="0" xfId="196" quotePrefix="1" applyFont="1" applyBorder="1">
      <alignment horizontal="right" wrapText="1"/>
    </xf>
    <xf numFmtId="0" fontId="3" fillId="0" borderId="0" xfId="189" quotePrefix="1" applyFont="1" applyBorder="1">
      <alignment horizontal="right"/>
      <protection locked="0"/>
    </xf>
    <xf numFmtId="0" fontId="3" fillId="0" borderId="0" xfId="0" quotePrefix="1" applyFont="1" applyBorder="1" applyAlignment="1">
      <alignment horizontal="right" wrapText="1"/>
    </xf>
    <xf numFmtId="0" fontId="1" fillId="0" borderId="0" xfId="0" quotePrefix="1" applyFont="1" applyBorder="1" applyAlignment="1" applyProtection="1">
      <alignment horizontal="right"/>
      <protection locked="0"/>
    </xf>
    <xf numFmtId="0" fontId="1" fillId="0" borderId="0" xfId="0" quotePrefix="1" applyFont="1" applyBorder="1" applyAlignment="1" applyProtection="1">
      <alignment horizontal="left"/>
      <protection locked="0"/>
    </xf>
    <xf numFmtId="0" fontId="0" fillId="0" borderId="0" xfId="0" applyFont="1" applyFill="1" applyBorder="1"/>
    <xf numFmtId="0" fontId="1" fillId="0" borderId="0" xfId="14" applyFont="1" applyFill="1" applyBorder="1">
      <alignment vertical="top"/>
    </xf>
    <xf numFmtId="0" fontId="1" fillId="0" borderId="0" xfId="198" applyFont="1" applyFill="1" applyBorder="1">
      <alignment horizontal="right" vertical="center"/>
    </xf>
    <xf numFmtId="0" fontId="3" fillId="0" borderId="0" xfId="21" applyFont="1" applyFill="1" applyBorder="1">
      <alignment horizontal="right" vertical="center"/>
    </xf>
    <xf numFmtId="0" fontId="1" fillId="0" borderId="0" xfId="169" applyFont="1" applyFill="1" applyBorder="1">
      <alignment horizontal="right"/>
    </xf>
    <xf numFmtId="0" fontId="3" fillId="0" borderId="0" xfId="0" quotePrefix="1" applyFont="1" applyFill="1" applyBorder="1" applyAlignment="1">
      <alignment horizontal="right"/>
    </xf>
    <xf numFmtId="49" fontId="4" fillId="0" borderId="1" xfId="78" applyNumberFormat="1" applyFont="1" applyFill="1" applyBorder="1">
      <alignment horizontal="center" vertical="center"/>
    </xf>
    <xf numFmtId="0" fontId="4" fillId="0" borderId="1" xfId="174" applyFont="1" applyFill="1" applyBorder="1">
      <alignment horizontal="center" vertical="center"/>
    </xf>
    <xf numFmtId="49" fontId="4" fillId="0" borderId="1" xfId="165" applyNumberFormat="1" applyFont="1" applyFill="1" applyBorder="1">
      <alignment horizontal="center" vertical="center"/>
      <protection locked="0"/>
    </xf>
    <xf numFmtId="0" fontId="1" fillId="0" borderId="1" xfId="201" applyFont="1" applyFill="1" applyBorder="1">
      <alignment horizontal="center"/>
    </xf>
    <xf numFmtId="49" fontId="5" fillId="0" borderId="1" xfId="40" applyNumberFormat="1" applyFont="1" applyFill="1" applyBorder="1">
      <alignment horizontal="left" vertical="center" wrapText="1"/>
    </xf>
    <xf numFmtId="180" fontId="0" fillId="0" borderId="0" xfId="0" applyNumberFormat="1" applyFont="1" applyFill="1" applyBorder="1"/>
    <xf numFmtId="49" fontId="5" fillId="0" borderId="1" xfId="40" applyNumberFormat="1" applyFont="1" applyFill="1" applyBorder="1" applyAlignment="1">
      <alignment horizontal="left" vertical="center" wrapText="1" indent="1"/>
    </xf>
    <xf numFmtId="49" fontId="5" fillId="0" borderId="1" xfId="40" applyNumberFormat="1" applyFont="1" applyFill="1" applyBorder="1" applyAlignment="1">
      <alignment horizontal="left" vertical="center" wrapText="1" indent="2"/>
    </xf>
    <xf numFmtId="0" fontId="28" fillId="0" borderId="0" xfId="133" applyFont="1" applyAlignment="1" applyProtection="1">
      <alignment vertical="center"/>
    </xf>
    <xf numFmtId="49" fontId="36" fillId="0" borderId="1" xfId="40" applyNumberFormat="1" applyFont="1" applyBorder="1">
      <alignment horizontal="left" vertical="center" wrapText="1"/>
    </xf>
    <xf numFmtId="0" fontId="1" fillId="0" borderId="5" xfId="139" applyFont="1" applyBorder="1">
      <alignment horizontal="center" vertical="center"/>
    </xf>
    <xf numFmtId="0" fontId="1" fillId="0" borderId="5" xfId="139" applyFont="1" applyBorder="1" applyAlignment="1">
      <alignment horizontal="left" vertical="center"/>
    </xf>
    <xf numFmtId="0" fontId="1" fillId="0" borderId="5" xfId="231" applyFont="1" applyBorder="1" applyAlignment="1">
      <alignment horizontal="left" vertical="center"/>
      <protection locked="0"/>
    </xf>
    <xf numFmtId="49" fontId="5" fillId="0" borderId="5" xfId="40" applyNumberFormat="1" applyFont="1" applyBorder="1">
      <alignment horizontal="left" vertical="center" wrapText="1"/>
    </xf>
    <xf numFmtId="0" fontId="0" fillId="0" borderId="5" xfId="0" applyFont="1" applyBorder="1"/>
    <xf numFmtId="49" fontId="36" fillId="0" borderId="1" xfId="40" applyNumberFormat="1" applyFont="1" applyBorder="1" applyAlignment="1">
      <alignment horizontal="left" vertical="center" wrapText="1"/>
    </xf>
    <xf numFmtId="0" fontId="6" fillId="0" borderId="0" xfId="187" applyFont="1" applyBorder="1">
      <alignment horizontal="center" vertical="center"/>
    </xf>
    <xf numFmtId="0" fontId="2" fillId="0" borderId="0" xfId="57" applyFont="1" applyBorder="1">
      <alignment horizontal="center" vertical="top"/>
    </xf>
    <xf numFmtId="0" fontId="3" fillId="0" borderId="0" xfId="210" applyFont="1" applyBorder="1">
      <alignment horizontal="left" vertical="center"/>
    </xf>
    <xf numFmtId="0" fontId="31" fillId="0" borderId="0" xfId="4" applyFont="1" applyBorder="1">
      <alignment horizontal="center" vertical="center"/>
    </xf>
    <xf numFmtId="0" fontId="4" fillId="0" borderId="1" xfId="220" applyFont="1" applyBorder="1">
      <alignment horizontal="center" vertical="center"/>
    </xf>
    <xf numFmtId="0" fontId="4" fillId="0" borderId="1" xfId="230" applyFont="1" applyBorder="1">
      <alignment horizontal="center" vertical="center"/>
    </xf>
    <xf numFmtId="0" fontId="4" fillId="0" borderId="1" xfId="222" applyFont="1" applyBorder="1">
      <alignment horizontal="center" vertical="center"/>
    </xf>
    <xf numFmtId="0" fontId="4" fillId="0" borderId="1" xfId="224" applyFont="1" applyBorder="1">
      <alignment horizontal="center" vertical="center"/>
    </xf>
    <xf numFmtId="0" fontId="3" fillId="0" borderId="0" xfId="191" applyFont="1" applyBorder="1">
      <alignment horizontal="right" wrapText="1"/>
      <protection locked="0"/>
    </xf>
    <xf numFmtId="0" fontId="1" fillId="0" borderId="0" xfId="19" applyFont="1" applyBorder="1">
      <alignment horizontal="right" vertical="center"/>
      <protection locked="0"/>
    </xf>
    <xf numFmtId="0" fontId="6" fillId="0" borderId="0" xfId="76" applyFont="1" applyBorder="1">
      <alignment horizontal="center" vertical="center"/>
      <protection locked="0"/>
    </xf>
    <xf numFmtId="0" fontId="2" fillId="0" borderId="0" xfId="121" applyFont="1" applyBorder="1">
      <alignment horizontal="center" vertical="center"/>
    </xf>
    <xf numFmtId="0" fontId="2" fillId="0" borderId="0" xfId="207" applyFont="1" applyBorder="1">
      <alignment horizontal="center" vertical="center"/>
      <protection locked="0"/>
    </xf>
    <xf numFmtId="0" fontId="3" fillId="0" borderId="0" xfId="0" applyFont="1" applyBorder="1" applyAlignment="1">
      <alignment horizontal="left" vertical="center"/>
    </xf>
    <xf numFmtId="0" fontId="4" fillId="0" borderId="0" xfId="228" applyFont="1" applyBorder="1"/>
    <xf numFmtId="0" fontId="3" fillId="0" borderId="0" xfId="191" quotePrefix="1" applyFont="1" applyBorder="1">
      <alignment horizontal="right" wrapText="1"/>
      <protection locked="0"/>
    </xf>
    <xf numFmtId="0" fontId="1" fillId="0" borderId="0" xfId="229" applyFont="1" applyBorder="1">
      <alignment horizontal="right"/>
      <protection locked="0"/>
    </xf>
    <xf numFmtId="0" fontId="1" fillId="0" borderId="1" xfId="61" applyFont="1" applyBorder="1">
      <alignment horizontal="center" vertical="center" wrapText="1"/>
      <protection locked="0"/>
    </xf>
    <xf numFmtId="0" fontId="1" fillId="0" borderId="1" xfId="50" applyFont="1" applyBorder="1">
      <alignment horizontal="center" vertical="center" wrapText="1"/>
    </xf>
    <xf numFmtId="0" fontId="1" fillId="0" borderId="1" xfId="127" applyFont="1" applyBorder="1">
      <alignment horizontal="center" vertical="center"/>
      <protection locked="0"/>
    </xf>
    <xf numFmtId="0" fontId="1" fillId="0" borderId="1" xfId="86" applyFont="1" applyBorder="1">
      <alignment horizontal="center" vertical="center" wrapText="1"/>
    </xf>
    <xf numFmtId="0" fontId="1" fillId="0" borderId="1" xfId="104" applyFont="1" applyBorder="1">
      <alignment horizontal="center" vertical="center" wrapText="1"/>
      <protection locked="0"/>
    </xf>
    <xf numFmtId="0" fontId="1" fillId="0" borderId="1" xfId="85" applyFont="1" applyBorder="1">
      <alignment horizontal="center" vertical="center"/>
      <protection locked="0"/>
    </xf>
    <xf numFmtId="0" fontId="1" fillId="0" borderId="1" xfId="73" applyFont="1" applyBorder="1">
      <alignment horizontal="center" vertical="center" wrapText="1"/>
    </xf>
    <xf numFmtId="0" fontId="1" fillId="0" borderId="1" xfId="112" applyFont="1" applyBorder="1">
      <alignment horizontal="center" vertical="center" wrapText="1"/>
    </xf>
    <xf numFmtId="0" fontId="3" fillId="0" borderId="1" xfId="81" applyFont="1" applyBorder="1">
      <alignment horizontal="center" vertical="center"/>
      <protection locked="0"/>
    </xf>
    <xf numFmtId="0" fontId="3" fillId="0" borderId="1" xfId="53" applyFont="1" applyBorder="1">
      <alignment horizontal="right" vertical="center"/>
      <protection locked="0"/>
    </xf>
    <xf numFmtId="0" fontId="1" fillId="0" borderId="1" xfId="1" applyFont="1" applyBorder="1">
      <alignment horizontal="center" vertical="center" wrapText="1"/>
      <protection locked="0"/>
    </xf>
    <xf numFmtId="0" fontId="1" fillId="0" borderId="1" xfId="77" applyFont="1" applyBorder="1">
      <alignment horizontal="center" vertical="center" wrapText="1"/>
    </xf>
    <xf numFmtId="0" fontId="1" fillId="0" borderId="1" xfId="79" applyFont="1" applyBorder="1">
      <alignment horizontal="center" vertical="center"/>
    </xf>
    <xf numFmtId="0" fontId="1" fillId="0" borderId="1" xfId="26" applyFont="1" applyBorder="1">
      <alignment horizontal="center" vertical="center" wrapText="1"/>
      <protection locked="0"/>
    </xf>
    <xf numFmtId="0" fontId="1" fillId="0" borderId="1" xfId="28" applyFont="1" applyBorder="1">
      <alignment horizontal="center" vertical="center" wrapText="1"/>
    </xf>
    <xf numFmtId="0" fontId="1" fillId="0" borderId="1" xfId="32" applyFont="1" applyBorder="1">
      <alignment horizontal="center" vertical="center"/>
    </xf>
    <xf numFmtId="0" fontId="1" fillId="0" borderId="1" xfId="90" applyFont="1" applyBorder="1">
      <alignment horizontal="center" vertical="center" wrapText="1"/>
      <protection locked="0"/>
    </xf>
    <xf numFmtId="0" fontId="1" fillId="0" borderId="1" xfId="16" applyFont="1" applyBorder="1">
      <alignment horizontal="center" vertical="center"/>
      <protection locked="0"/>
    </xf>
    <xf numFmtId="0" fontId="1" fillId="0" borderId="1" xfId="91" applyFont="1" applyBorder="1">
      <alignment horizontal="center" vertical="center"/>
      <protection locked="0"/>
    </xf>
    <xf numFmtId="0" fontId="1" fillId="0" borderId="1" xfId="119" applyFont="1" applyBorder="1">
      <alignment horizontal="center" vertical="center" wrapText="1"/>
    </xf>
    <xf numFmtId="0" fontId="2" fillId="0" borderId="0" xfId="0" applyFont="1" applyBorder="1" applyAlignment="1">
      <alignment horizontal="center" vertical="center"/>
    </xf>
    <xf numFmtId="0" fontId="3" fillId="0" borderId="0" xfId="106" applyFont="1" applyBorder="1">
      <alignment horizontal="left" vertical="center" wrapText="1"/>
      <protection locked="0"/>
    </xf>
    <xf numFmtId="0" fontId="4" fillId="0" borderId="0" xfId="173" applyFont="1" applyBorder="1">
      <alignment horizontal="left" vertical="center" wrapText="1"/>
    </xf>
    <xf numFmtId="0" fontId="4" fillId="0" borderId="0" xfId="177" applyFont="1" applyBorder="1">
      <alignment wrapText="1"/>
    </xf>
    <xf numFmtId="0" fontId="4" fillId="0" borderId="0" xfId="0" applyFont="1" applyBorder="1"/>
    <xf numFmtId="0" fontId="4" fillId="0" borderId="1" xfId="227" applyFont="1" applyBorder="1">
      <alignment horizontal="center" vertical="center"/>
    </xf>
    <xf numFmtId="0" fontId="4" fillId="0" borderId="1" xfId="0" applyFont="1" applyBorder="1" applyAlignment="1">
      <alignment horizontal="center" vertical="center"/>
    </xf>
    <xf numFmtId="0" fontId="4" fillId="0" borderId="1" xfId="167" applyFont="1" applyBorder="1">
      <alignment horizontal="center" vertical="center" wrapText="1"/>
    </xf>
    <xf numFmtId="0" fontId="4" fillId="0" borderId="1" xfId="29" applyFont="1" applyBorder="1">
      <alignment horizontal="center" vertical="center" wrapText="1"/>
    </xf>
    <xf numFmtId="0" fontId="1" fillId="0" borderId="1" xfId="0" applyFont="1" applyBorder="1" applyAlignment="1">
      <alignment horizontal="center" vertical="center" wrapText="1"/>
    </xf>
    <xf numFmtId="0" fontId="4" fillId="0" borderId="1" xfId="175" applyFont="1" applyBorder="1">
      <alignment horizontal="center" vertical="center"/>
    </xf>
    <xf numFmtId="0" fontId="4" fillId="0" borderId="1" xfId="151" applyFont="1" applyBorder="1">
      <alignment horizontal="center" vertical="center" wrapText="1"/>
    </xf>
    <xf numFmtId="0" fontId="4" fillId="0" borderId="1" xfId="156" applyFont="1" applyBorder="1">
      <alignment horizontal="center" vertical="center" wrapText="1"/>
      <protection locked="0"/>
    </xf>
    <xf numFmtId="0" fontId="4" fillId="0" borderId="1" xfId="12" applyFont="1" applyBorder="1">
      <alignment horizontal="center" vertical="center"/>
      <protection locked="0"/>
    </xf>
    <xf numFmtId="0" fontId="1" fillId="0" borderId="1" xfId="110" applyFont="1" applyBorder="1">
      <alignment horizontal="center" vertical="center" wrapText="1"/>
      <protection locked="0"/>
    </xf>
    <xf numFmtId="0" fontId="4" fillId="0" borderId="1" xfId="221" applyFont="1" applyBorder="1">
      <alignment horizontal="center" vertical="center" wrapText="1"/>
    </xf>
    <xf numFmtId="0" fontId="4" fillId="0" borderId="1" xfId="39" applyFont="1" applyBorder="1">
      <alignment horizontal="center" vertical="center"/>
    </xf>
    <xf numFmtId="0" fontId="1" fillId="0" borderId="1" xfId="116" applyFont="1" applyBorder="1">
      <alignment horizontal="center" vertical="center"/>
    </xf>
    <xf numFmtId="0" fontId="29" fillId="0" borderId="0" xfId="133" applyFont="1" applyFill="1" applyBorder="1" applyAlignment="1" applyProtection="1">
      <alignment horizontal="center" vertical="center"/>
    </xf>
    <xf numFmtId="0" fontId="30" fillId="0" borderId="0" xfId="133" applyFont="1" applyFill="1" applyBorder="1" applyAlignment="1" applyProtection="1">
      <alignment horizontal="center" vertical="center"/>
    </xf>
    <xf numFmtId="0" fontId="3" fillId="0" borderId="0" xfId="133" applyFont="1" applyFill="1" applyBorder="1" applyAlignment="1" applyProtection="1">
      <alignment horizontal="left" vertical="center"/>
      <protection locked="0"/>
    </xf>
    <xf numFmtId="0" fontId="31" fillId="0" borderId="0" xfId="133" applyFont="1" applyFill="1" applyBorder="1" applyAlignment="1" applyProtection="1">
      <alignment horizontal="center" vertical="center"/>
    </xf>
    <xf numFmtId="0" fontId="4" fillId="0" borderId="3" xfId="133" applyFont="1" applyFill="1" applyBorder="1" applyAlignment="1" applyProtection="1">
      <alignment horizontal="center" vertical="center"/>
    </xf>
    <xf numFmtId="0" fontId="4" fillId="0" borderId="6" xfId="133" applyFont="1" applyFill="1" applyBorder="1" applyAlignment="1" applyProtection="1">
      <alignment horizontal="center" vertical="center"/>
    </xf>
    <xf numFmtId="0" fontId="4" fillId="0" borderId="2" xfId="133" applyFont="1" applyFill="1" applyBorder="1" applyAlignment="1" applyProtection="1">
      <alignment horizontal="center" vertical="center"/>
    </xf>
    <xf numFmtId="0" fontId="4" fillId="0" borderId="8" xfId="133" applyFont="1" applyFill="1" applyBorder="1" applyAlignment="1" applyProtection="1">
      <alignment horizontal="center" vertical="center"/>
    </xf>
    <xf numFmtId="0" fontId="4" fillId="0" borderId="2" xfId="133" applyFont="1" applyFill="1" applyBorder="1" applyAlignment="1" applyProtection="1">
      <alignment horizontal="center" vertical="center"/>
      <protection locked="0"/>
    </xf>
    <xf numFmtId="0" fontId="4" fillId="0" borderId="8" xfId="133" applyFont="1" applyFill="1" applyBorder="1" applyAlignment="1" applyProtection="1">
      <alignment horizontal="center" vertical="center" wrapText="1"/>
    </xf>
    <xf numFmtId="0" fontId="13" fillId="0" borderId="0" xfId="170" applyFont="1" applyFill="1" applyBorder="1">
      <alignment horizontal="center" vertical="center"/>
    </xf>
    <xf numFmtId="0" fontId="3" fillId="0" borderId="0" xfId="0" applyFont="1" applyFill="1" applyBorder="1" applyAlignment="1" applyProtection="1">
      <alignment horizontal="left" vertical="center"/>
      <protection locked="0"/>
    </xf>
    <xf numFmtId="0" fontId="0" fillId="0" borderId="0" xfId="0" applyFont="1" applyFill="1" applyBorder="1"/>
    <xf numFmtId="49" fontId="4" fillId="0" borderId="1" xfId="2" applyNumberFormat="1" applyFont="1" applyFill="1" applyBorder="1">
      <alignment horizontal="center" vertical="center" wrapText="1"/>
    </xf>
    <xf numFmtId="49" fontId="4" fillId="0" borderId="1" xfId="34" applyNumberFormat="1" applyFont="1" applyFill="1" applyBorder="1">
      <alignment horizontal="center" vertical="center" wrapText="1"/>
    </xf>
    <xf numFmtId="0" fontId="4" fillId="0" borderId="1" xfId="202" applyFont="1" applyFill="1" applyBorder="1">
      <alignment horizontal="center" vertical="center"/>
      <protection locked="0"/>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65" applyFont="1" applyFill="1" applyBorder="1">
      <alignment horizontal="center" vertical="center"/>
    </xf>
    <xf numFmtId="0" fontId="4" fillId="0" borderId="1" xfId="0" applyFont="1" applyFill="1" applyBorder="1" applyAlignment="1" applyProtection="1">
      <alignment horizontal="center" vertical="center"/>
      <protection locked="0"/>
    </xf>
    <xf numFmtId="0" fontId="25" fillId="0" borderId="1" xfId="80" applyFont="1" applyBorder="1">
      <alignment horizontal="center" vertical="center"/>
    </xf>
    <xf numFmtId="0" fontId="25" fillId="0" borderId="1" xfId="36" applyFont="1" applyBorder="1">
      <alignment horizontal="center" vertical="center"/>
    </xf>
    <xf numFmtId="0" fontId="25" fillId="0" borderId="1" xfId="48" applyFont="1" applyBorder="1">
      <alignment horizontal="center" vertical="center"/>
    </xf>
    <xf numFmtId="180" fontId="27" fillId="0" borderId="1" xfId="0" applyNumberFormat="1" applyFont="1" applyBorder="1" applyAlignment="1">
      <alignment horizontal="center" vertical="center"/>
    </xf>
    <xf numFmtId="0" fontId="25" fillId="0" borderId="1" xfId="0" applyFont="1" applyBorder="1" applyAlignment="1">
      <alignment horizontal="center" vertical="center"/>
    </xf>
    <xf numFmtId="0" fontId="23" fillId="0" borderId="0" xfId="75" applyFont="1" applyBorder="1">
      <alignment horizontal="center" vertical="center"/>
    </xf>
    <xf numFmtId="0" fontId="24" fillId="0" borderId="0" xfId="75" applyFont="1" applyBorder="1">
      <alignment horizontal="center" vertical="center"/>
    </xf>
    <xf numFmtId="0" fontId="0" fillId="0" borderId="0" xfId="0" applyFont="1" applyBorder="1" applyAlignment="1">
      <alignment horizontal="center" vertical="center"/>
    </xf>
    <xf numFmtId="0" fontId="4" fillId="0" borderId="0" xfId="217" applyFont="1" applyBorder="1">
      <alignment horizontal="left" vertical="center"/>
    </xf>
    <xf numFmtId="0" fontId="0" fillId="0" borderId="0" xfId="0" applyFont="1" applyBorder="1"/>
    <xf numFmtId="49" fontId="25" fillId="0" borderId="1" xfId="0" applyNumberFormat="1" applyFont="1" applyBorder="1" applyAlignment="1">
      <alignment horizontal="center" vertical="center" wrapText="1"/>
    </xf>
    <xf numFmtId="49" fontId="25" fillId="0" borderId="1" xfId="130" applyNumberFormat="1" applyFont="1" applyBorder="1">
      <alignment horizontal="center" vertical="center" wrapText="1"/>
    </xf>
    <xf numFmtId="0" fontId="25" fillId="0" borderId="1" xfId="0" applyFont="1" applyBorder="1" applyAlignment="1" applyProtection="1">
      <alignment horizontal="center" vertical="center"/>
      <protection locked="0"/>
    </xf>
    <xf numFmtId="0" fontId="25" fillId="0" borderId="1" xfId="192" applyFont="1" applyBorder="1">
      <alignment horizontal="center" vertical="center"/>
      <protection locked="0"/>
    </xf>
    <xf numFmtId="0" fontId="25" fillId="0" borderId="1" xfId="138" applyFont="1" applyBorder="1">
      <alignment horizontal="center" vertical="center"/>
      <protection locked="0"/>
    </xf>
    <xf numFmtId="0" fontId="20" fillId="0" borderId="0" xfId="132" applyFont="1" applyBorder="1">
      <alignment horizontal="center" vertical="center" wrapText="1"/>
    </xf>
    <xf numFmtId="0" fontId="3" fillId="0" borderId="0" xfId="0" applyFont="1" applyBorder="1" applyAlignment="1" applyProtection="1">
      <alignment horizontal="left" vertical="center"/>
      <protection locked="0"/>
    </xf>
    <xf numFmtId="0" fontId="1" fillId="0" borderId="0" xfId="131" applyFont="1" applyBorder="1">
      <alignment horizontal="center" wrapText="1"/>
    </xf>
    <xf numFmtId="0" fontId="1" fillId="0" borderId="0" xfId="180" applyFont="1" applyBorder="1">
      <alignment wrapText="1"/>
    </xf>
    <xf numFmtId="0" fontId="4" fillId="0" borderId="1"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4" fillId="0" borderId="0" xfId="5" applyFont="1" applyBorder="1">
      <alignment horizontal="left" vertical="center"/>
      <protection locked="0"/>
    </xf>
    <xf numFmtId="0" fontId="4" fillId="0" borderId="1" xfId="0" applyFont="1" applyBorder="1" applyAlignment="1" applyProtection="1">
      <alignment horizontal="center" vertical="center"/>
      <protection locked="0"/>
    </xf>
    <xf numFmtId="0" fontId="4" fillId="0" borderId="1" xfId="184" applyFont="1" applyBorder="1">
      <alignment horizontal="center" vertical="center" wrapText="1"/>
      <protection locked="0"/>
    </xf>
    <xf numFmtId="0" fontId="4" fillId="0" borderId="1" xfId="140" applyFont="1" applyBorder="1">
      <alignment horizontal="center" vertical="center" wrapText="1"/>
      <protection locked="0"/>
    </xf>
    <xf numFmtId="0" fontId="4" fillId="0" borderId="1" xfId="122" applyFont="1" applyBorder="1">
      <alignment horizontal="center" vertical="center" wrapText="1"/>
      <protection locked="0"/>
    </xf>
    <xf numFmtId="0" fontId="1" fillId="0" borderId="1" xfId="7" applyFont="1" applyBorder="1">
      <alignment horizontal="center" vertical="center" wrapText="1"/>
      <protection locked="0"/>
    </xf>
    <xf numFmtId="0" fontId="3" fillId="0" borderId="1" xfId="115" applyFont="1" applyBorder="1">
      <alignment horizontal="left" vertical="center"/>
      <protection locked="0"/>
    </xf>
    <xf numFmtId="0" fontId="3" fillId="0" borderId="1" xfId="10" applyFont="1" applyBorder="1">
      <alignment horizontal="left" vertical="center"/>
      <protection locked="0"/>
    </xf>
    <xf numFmtId="0" fontId="4" fillId="0" borderId="1" xfId="125" applyFont="1" applyBorder="1">
      <alignment horizontal="center" vertical="center" wrapText="1"/>
      <protection locked="0"/>
    </xf>
    <xf numFmtId="0" fontId="4" fillId="0" borderId="1" xfId="136" applyFont="1" applyBorder="1">
      <alignment horizontal="center" vertical="center" wrapText="1"/>
      <protection locked="0"/>
    </xf>
    <xf numFmtId="0" fontId="4" fillId="0" borderId="1" xfId="15" applyFont="1" applyBorder="1">
      <alignment horizontal="center" vertical="center"/>
    </xf>
    <xf numFmtId="0" fontId="4" fillId="0" borderId="1" xfId="95" applyFont="1" applyBorder="1">
      <alignment horizontal="center" vertical="center"/>
      <protection locked="0"/>
    </xf>
    <xf numFmtId="0" fontId="4" fillId="0" borderId="1" xfId="3" applyFont="1" applyBorder="1">
      <alignment horizontal="center" vertical="center"/>
      <protection locked="0"/>
    </xf>
    <xf numFmtId="0" fontId="4" fillId="0" borderId="1" xfId="137" applyFont="1" applyBorder="1">
      <alignment horizontal="center" vertical="center" wrapText="1"/>
      <protection locked="0"/>
    </xf>
    <xf numFmtId="0" fontId="4" fillId="0" borderId="0" xfId="0" applyFont="1" applyBorder="1" applyAlignment="1">
      <alignment horizontal="left" vertical="center"/>
    </xf>
    <xf numFmtId="0" fontId="4" fillId="0" borderId="1" xfId="223" applyFont="1" applyBorder="1">
      <alignment horizontal="center" vertical="center" wrapText="1"/>
    </xf>
    <xf numFmtId="0" fontId="4" fillId="0" borderId="1" xfId="157" applyFont="1" applyBorder="1">
      <alignment horizontal="center" vertical="center"/>
    </xf>
    <xf numFmtId="0" fontId="4" fillId="0" borderId="1" xfId="152" applyFont="1" applyBorder="1">
      <alignment horizontal="center" vertical="center" wrapText="1"/>
      <protection locked="0"/>
    </xf>
    <xf numFmtId="0" fontId="1" fillId="0" borderId="1" xfId="0" applyFont="1" applyBorder="1" applyAlignment="1" applyProtection="1">
      <alignment horizontal="center" vertical="center" wrapText="1"/>
      <protection locked="0"/>
    </xf>
    <xf numFmtId="0" fontId="3" fillId="0" borderId="1" xfId="216" applyFont="1" applyBorder="1">
      <alignment horizontal="left" vertical="center"/>
    </xf>
    <xf numFmtId="0" fontId="3" fillId="0" borderId="1" xfId="107" applyFont="1" applyBorder="1">
      <alignment horizontal="left" vertical="center"/>
    </xf>
    <xf numFmtId="0" fontId="4" fillId="0" borderId="1" xfId="0" applyFont="1" applyBorder="1" applyAlignment="1" applyProtection="1">
      <alignment horizontal="center" vertical="center" wrapText="1"/>
      <protection locked="0"/>
    </xf>
    <xf numFmtId="0" fontId="6" fillId="0" borderId="0" xfId="0" applyFont="1" applyBorder="1" applyAlignment="1">
      <alignment horizontal="center" vertical="center"/>
    </xf>
    <xf numFmtId="0" fontId="0" fillId="0" borderId="1" xfId="0" applyFont="1" applyBorder="1" applyAlignment="1">
      <alignment horizontal="center" vertical="center"/>
    </xf>
    <xf numFmtId="49" fontId="5" fillId="0" borderId="1" xfId="40" applyNumberFormat="1" applyFont="1" applyBorder="1">
      <alignment horizontal="left" vertical="center" wrapText="1"/>
    </xf>
    <xf numFmtId="49" fontId="5" fillId="0" borderId="1" xfId="40" applyNumberFormat="1" applyFont="1" applyBorder="1" applyAlignment="1">
      <alignment horizontal="left" vertical="center" wrapText="1"/>
    </xf>
    <xf numFmtId="0" fontId="13" fillId="0" borderId="0" xfId="109" applyFont="1" applyBorder="1">
      <alignment horizontal="center" vertical="center" wrapText="1"/>
      <protection locked="0"/>
    </xf>
    <xf numFmtId="0" fontId="13" fillId="0" borderId="0" xfId="166" applyFont="1" applyBorder="1">
      <alignment horizontal="center" vertical="center"/>
      <protection locked="0"/>
    </xf>
    <xf numFmtId="0" fontId="13" fillId="0" borderId="0" xfId="0" applyFont="1" applyBorder="1" applyAlignment="1">
      <alignment horizontal="center" vertical="center"/>
    </xf>
    <xf numFmtId="0" fontId="12" fillId="0" borderId="0" xfId="108" applyFont="1" applyBorder="1">
      <alignment horizontal="right"/>
      <protection locked="0"/>
    </xf>
    <xf numFmtId="0" fontId="1" fillId="0" borderId="1" xfId="0" applyFont="1" applyBorder="1" applyAlignment="1" applyProtection="1">
      <alignment horizontal="center" vertical="center"/>
      <protection locked="0"/>
    </xf>
    <xf numFmtId="0" fontId="1" fillId="0" borderId="1" xfId="168" applyFont="1" applyBorder="1">
      <alignment horizontal="center" vertical="center"/>
      <protection locked="0"/>
    </xf>
    <xf numFmtId="49" fontId="4" fillId="0" borderId="1" xfId="144" applyNumberFormat="1" applyFont="1" applyBorder="1">
      <alignment horizontal="center" vertical="center" wrapText="1"/>
      <protection locked="0"/>
    </xf>
    <xf numFmtId="49" fontId="4" fillId="0" borderId="1" xfId="147" applyNumberFormat="1" applyFont="1" applyBorder="1">
      <alignment horizontal="center" vertical="center" wrapText="1"/>
      <protection locked="0"/>
    </xf>
    <xf numFmtId="0" fontId="13" fillId="0" borderId="0" xfId="170" applyFont="1" applyBorder="1">
      <alignment horizontal="center" vertical="center"/>
    </xf>
    <xf numFmtId="0" fontId="3" fillId="0" borderId="0" xfId="123" applyFont="1" applyBorder="1">
      <alignment horizontal="left" vertical="center"/>
      <protection locked="0"/>
    </xf>
    <xf numFmtId="0" fontId="4" fillId="0" borderId="3" xfId="220" applyFont="1" applyBorder="1">
      <alignment horizontal="center" vertical="center"/>
    </xf>
    <xf numFmtId="0" fontId="4" fillId="0" borderId="4" xfId="227" applyFont="1" applyBorder="1">
      <alignment horizontal="center" vertical="center"/>
    </xf>
    <xf numFmtId="0" fontId="4" fillId="0" borderId="6" xfId="230" applyFont="1" applyBorder="1">
      <alignment horizontal="center" vertical="center"/>
    </xf>
    <xf numFmtId="0" fontId="1" fillId="0" borderId="4" xfId="127" applyFont="1" applyBorder="1">
      <alignment horizontal="center" vertical="center"/>
      <protection locked="0"/>
    </xf>
    <xf numFmtId="0" fontId="1" fillId="0" borderId="6" xfId="168" applyFont="1" applyBorder="1">
      <alignment horizontal="center" vertical="center"/>
      <protection locked="0"/>
    </xf>
    <xf numFmtId="0" fontId="4" fillId="0" borderId="2" xfId="111" applyFont="1" applyBorder="1">
      <alignment horizontal="center" vertical="center"/>
      <protection locked="0"/>
    </xf>
    <xf numFmtId="0" fontId="4" fillId="0" borderId="7" xfId="3" applyFont="1" applyBorder="1">
      <alignment horizontal="center" vertical="center"/>
      <protection locked="0"/>
    </xf>
    <xf numFmtId="49" fontId="4" fillId="0" borderId="2" xfId="144" applyNumberFormat="1" applyFont="1" applyBorder="1">
      <alignment horizontal="center" vertical="center" wrapText="1"/>
      <protection locked="0"/>
    </xf>
    <xf numFmtId="49" fontId="4" fillId="0" borderId="7" xfId="147" applyNumberFormat="1" applyFont="1" applyBorder="1">
      <alignment horizontal="center" vertical="center" wrapText="1"/>
      <protection locked="0"/>
    </xf>
    <xf numFmtId="0" fontId="6" fillId="0" borderId="0" xfId="148" applyFont="1" applyBorder="1">
      <alignment horizontal="center" vertical="center" wrapText="1"/>
    </xf>
    <xf numFmtId="0" fontId="4" fillId="0" borderId="4" xfId="167" applyFont="1" applyBorder="1">
      <alignment horizontal="center" vertical="center" wrapText="1"/>
    </xf>
    <xf numFmtId="0" fontId="4" fillId="0" borderId="4" xfId="184" applyFont="1" applyBorder="1">
      <alignment horizontal="center" vertical="center" wrapText="1"/>
      <protection locked="0"/>
    </xf>
    <xf numFmtId="0" fontId="4" fillId="0" borderId="4" xfId="192" applyFont="1" applyBorder="1">
      <alignment horizontal="center" vertical="center"/>
      <protection locked="0"/>
    </xf>
    <xf numFmtId="0" fontId="4" fillId="0" borderId="6" xfId="29" applyFont="1" applyBorder="1">
      <alignment horizontal="center" vertical="center" wrapText="1"/>
    </xf>
    <xf numFmtId="0" fontId="4" fillId="0" borderId="13" xfId="186" applyFont="1" applyBorder="1">
      <alignment horizontal="center" vertical="center" wrapText="1"/>
    </xf>
    <xf numFmtId="0" fontId="4" fillId="0" borderId="13" xfId="194" applyFont="1" applyBorder="1">
      <alignment horizontal="center" vertical="center"/>
      <protection locked="0"/>
    </xf>
    <xf numFmtId="0" fontId="4" fillId="0" borderId="13" xfId="193" applyFont="1" applyBorder="1">
      <alignment horizontal="center" vertical="center" wrapText="1"/>
      <protection locked="0"/>
    </xf>
    <xf numFmtId="0" fontId="4" fillId="0" borderId="11" xfId="154" applyFont="1" applyBorder="1">
      <alignment horizontal="center" vertical="center" wrapText="1"/>
    </xf>
    <xf numFmtId="0" fontId="3" fillId="0" borderId="12" xfId="182" applyFont="1" applyBorder="1">
      <alignment horizontal="center" vertical="center"/>
    </xf>
    <xf numFmtId="0" fontId="3" fillId="0" borderId="13" xfId="155" applyFont="1" applyBorder="1">
      <alignment horizontal="left" vertical="center"/>
    </xf>
    <xf numFmtId="0" fontId="3" fillId="0" borderId="11" xfId="188" applyFont="1" applyBorder="1">
      <alignment horizontal="right" vertical="center"/>
    </xf>
    <xf numFmtId="0" fontId="4" fillId="0" borderId="2" xfId="221" applyFont="1" applyBorder="1">
      <alignment horizontal="center" vertical="center" wrapText="1"/>
    </xf>
    <xf numFmtId="0" fontId="4" fillId="0" borderId="7" xfId="223" applyFont="1" applyBorder="1">
      <alignment horizontal="center" vertical="center" wrapText="1"/>
    </xf>
    <xf numFmtId="0" fontId="4" fillId="0" borderId="8" xfId="225" applyFont="1" applyBorder="1">
      <alignment horizontal="center" vertical="center" wrapText="1"/>
    </xf>
    <xf numFmtId="0" fontId="4" fillId="0" borderId="9" xfId="151" applyFont="1" applyBorder="1">
      <alignment horizontal="center" vertical="center" wrapText="1"/>
    </xf>
    <xf numFmtId="0" fontId="4" fillId="0" borderId="10" xfId="153" applyFont="1" applyBorder="1">
      <alignment horizontal="center" vertical="center" wrapText="1"/>
    </xf>
    <xf numFmtId="0" fontId="4" fillId="0" borderId="10" xfId="8" applyFont="1" applyBorder="1">
      <alignment horizontal="center" vertical="center" wrapText="1"/>
      <protection locked="0"/>
    </xf>
    <xf numFmtId="0" fontId="4" fillId="0" borderId="11" xfId="158" applyFont="1" applyBorder="1">
      <alignment horizontal="center" vertical="center" wrapText="1"/>
      <protection locked="0"/>
    </xf>
    <xf numFmtId="0" fontId="3" fillId="0" borderId="11" xfId="9" applyFont="1" applyBorder="1">
      <alignment horizontal="left" vertical="center"/>
    </xf>
    <xf numFmtId="0" fontId="4" fillId="0" borderId="9" xfId="156" applyFont="1" applyBorder="1">
      <alignment horizontal="center" vertical="center" wrapText="1"/>
      <protection locked="0"/>
    </xf>
    <xf numFmtId="0" fontId="2" fillId="0" borderId="0" xfId="150" applyFont="1" applyBorder="1">
      <alignment horizontal="center" vertical="center" wrapText="1"/>
    </xf>
    <xf numFmtId="0" fontId="2" fillId="0" borderId="0" xfId="183" applyFont="1" applyBorder="1">
      <alignment horizontal="center" vertical="center" wrapText="1"/>
      <protection locked="0"/>
    </xf>
    <xf numFmtId="0" fontId="3" fillId="0" borderId="0" xfId="181" applyFont="1" applyBorder="1">
      <alignment horizontal="left" vertical="center" wrapText="1"/>
    </xf>
    <xf numFmtId="0" fontId="9" fillId="0" borderId="0" xfId="172" applyFont="1" applyBorder="1">
      <alignment horizontal="center" vertical="center" wrapText="1"/>
    </xf>
    <xf numFmtId="0" fontId="9" fillId="0" borderId="0" xfId="176" applyFont="1" applyBorder="1">
      <alignment horizontal="center" vertical="center"/>
    </xf>
    <xf numFmtId="0" fontId="4" fillId="0" borderId="0" xfId="0" applyFont="1" applyBorder="1" applyAlignment="1">
      <alignment horizontal="left" vertical="center" wrapText="1"/>
    </xf>
    <xf numFmtId="0" fontId="4" fillId="0" borderId="0" xfId="44" applyFont="1" applyBorder="1">
      <alignment horizontal="right" wrapText="1"/>
    </xf>
    <xf numFmtId="0" fontId="4" fillId="0" borderId="0" xfId="199" applyFont="1" applyBorder="1">
      <protection locked="0"/>
    </xf>
    <xf numFmtId="0" fontId="4" fillId="0" borderId="0" xfId="203" quotePrefix="1" applyFont="1" applyBorder="1">
      <alignment horizontal="right" vertical="center"/>
      <protection locked="0"/>
    </xf>
    <xf numFmtId="0" fontId="4" fillId="0" borderId="3" xfId="164" applyFont="1" applyBorder="1">
      <alignment horizontal="center" vertical="center" wrapText="1"/>
    </xf>
    <xf numFmtId="0" fontId="1" fillId="0" borderId="3" xfId="7" applyFont="1" applyBorder="1">
      <alignment horizontal="center" vertical="center" wrapText="1"/>
      <protection locked="0"/>
    </xf>
    <xf numFmtId="0" fontId="3" fillId="0" borderId="4" xfId="216" applyFont="1" applyBorder="1">
      <alignment horizontal="left" vertical="center"/>
    </xf>
    <xf numFmtId="0" fontId="3" fillId="0" borderId="6" xfId="107" applyFont="1" applyBorder="1">
      <alignment horizontal="left" vertical="center"/>
    </xf>
    <xf numFmtId="0" fontId="4" fillId="0" borderId="2" xfId="125" applyFont="1" applyBorder="1">
      <alignment horizontal="center" vertical="center" wrapText="1"/>
      <protection locked="0"/>
    </xf>
    <xf numFmtId="0" fontId="4" fillId="0" borderId="7" xfId="136" applyFont="1" applyBorder="1">
      <alignment horizontal="center" vertical="center" wrapText="1"/>
      <protection locked="0"/>
    </xf>
    <xf numFmtId="0" fontId="4" fillId="0" borderId="8" xfId="137" applyFont="1" applyBorder="1">
      <alignment horizontal="center" vertical="center" wrapText="1"/>
      <protection locked="0"/>
    </xf>
    <xf numFmtId="0" fontId="4" fillId="0" borderId="2" xfId="222" applyFont="1" applyBorder="1">
      <alignment horizontal="center" vertical="center"/>
    </xf>
    <xf numFmtId="0" fontId="4" fillId="0" borderId="7" xfId="15" applyFont="1" applyBorder="1">
      <alignment horizontal="center" vertical="center"/>
    </xf>
    <xf numFmtId="0" fontId="4" fillId="0" borderId="8" xfId="224" applyFont="1" applyBorder="1">
      <alignment horizontal="center" vertical="center"/>
    </xf>
    <xf numFmtId="0" fontId="2" fillId="0" borderId="0" xfId="0" applyFont="1" applyBorder="1" applyAlignment="1">
      <alignment horizontal="left" vertical="center"/>
    </xf>
    <xf numFmtId="0" fontId="4" fillId="0" borderId="5" xfId="0" applyFont="1" applyBorder="1" applyAlignment="1">
      <alignment horizontal="center" vertical="center"/>
    </xf>
    <xf numFmtId="0" fontId="3" fillId="0" borderId="5" xfId="179" applyFont="1" applyBorder="1">
      <alignment horizontal="center" vertical="center" wrapText="1"/>
      <protection locked="0"/>
    </xf>
    <xf numFmtId="0" fontId="3" fillId="0" borderId="5" xfId="218" applyFont="1" applyBorder="1">
      <alignment horizontal="left" vertical="center" wrapText="1"/>
      <protection locked="0"/>
    </xf>
    <xf numFmtId="0" fontId="3" fillId="0" borderId="5" xfId="226" applyFont="1" applyBorder="1">
      <alignment horizontal="left"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37" fillId="0" borderId="1" xfId="0" applyFont="1" applyBorder="1" applyAlignment="1">
      <alignment horizontal="center" vertical="center" wrapText="1"/>
    </xf>
    <xf numFmtId="0" fontId="38" fillId="0" borderId="1" xfId="227" applyFont="1" applyBorder="1">
      <alignment horizontal="center" vertical="center"/>
    </xf>
    <xf numFmtId="0" fontId="38" fillId="0" borderId="1" xfId="12" applyFont="1" applyBorder="1">
      <alignment horizontal="center" vertical="center"/>
      <protection locked="0"/>
    </xf>
    <xf numFmtId="180" fontId="27" fillId="0" borderId="1" xfId="0" applyNumberFormat="1" applyFont="1" applyBorder="1" applyAlignment="1">
      <alignment horizontal="left" vertical="center"/>
    </xf>
    <xf numFmtId="180" fontId="27" fillId="0" borderId="1" xfId="0" applyNumberFormat="1" applyFont="1" applyBorder="1" applyAlignment="1">
      <alignment horizontal="left" vertical="center" indent="1"/>
    </xf>
    <xf numFmtId="0" fontId="4" fillId="0" borderId="1" xfId="204" applyFont="1" applyBorder="1" applyAlignment="1">
      <alignment horizontal="center" vertical="center" wrapText="1"/>
      <protection locked="0"/>
    </xf>
  </cellXfs>
  <cellStyles count="232">
    <cellStyle name="__b-1-0" xfId="13" xr:uid="{00000000-0005-0000-0000-00002F000000}"/>
    <cellStyle name="__b-10-0" xfId="52" xr:uid="{00000000-0005-0000-0000-0000A6000000}"/>
    <cellStyle name="__b-11-0" xfId="55" xr:uid="{00000000-0005-0000-0000-0000AB000000}"/>
    <cellStyle name="__b-12-0" xfId="57" xr:uid="{00000000-0005-0000-0000-0000B0000000}"/>
    <cellStyle name="__b-13-0" xfId="60" xr:uid="{00000000-0005-0000-0000-0000B6000000}"/>
    <cellStyle name="__b-14-0" xfId="62" xr:uid="{00000000-0005-0000-0000-0000BC000000}"/>
    <cellStyle name="__b-15-0" xfId="63" xr:uid="{00000000-0005-0000-0000-0000C0000000}"/>
    <cellStyle name="__b-16-0" xfId="66" xr:uid="{00000000-0005-0000-0000-0000C4000000}"/>
    <cellStyle name="__b-17-0" xfId="68" xr:uid="{00000000-0005-0000-0000-0000C8000000}"/>
    <cellStyle name="__b-18-0" xfId="23" xr:uid="{00000000-0005-0000-0000-000074000000}"/>
    <cellStyle name="__b-19-0" xfId="70" xr:uid="{00000000-0005-0000-0000-0000CC000000}"/>
    <cellStyle name="__b-2-0" xfId="35" xr:uid="{00000000-0005-0000-0000-00008B000000}"/>
    <cellStyle name="__b-20-0" xfId="64" xr:uid="{00000000-0005-0000-0000-0000C1000000}"/>
    <cellStyle name="__b-21-0" xfId="67" xr:uid="{00000000-0005-0000-0000-0000C5000000}"/>
    <cellStyle name="__b-22-0" xfId="69" xr:uid="{00000000-0005-0000-0000-0000C9000000}"/>
    <cellStyle name="__b-23-0" xfId="24" xr:uid="{00000000-0005-0000-0000-000075000000}"/>
    <cellStyle name="__b-24-0" xfId="71" xr:uid="{00000000-0005-0000-0000-0000CD000000}"/>
    <cellStyle name="__b-25-0" xfId="72" xr:uid="{00000000-0005-0000-0000-0000CF000000}"/>
    <cellStyle name="__b-26-0" xfId="82" xr:uid="{00000000-0005-0000-0000-0000E1000000}"/>
    <cellStyle name="__b-27-0" xfId="85" xr:uid="{00000000-0005-0000-0000-0000E4000000}"/>
    <cellStyle name="__b-28-0" xfId="87" xr:uid="{00000000-0005-0000-0000-0000E7000000}"/>
    <cellStyle name="__b-29-0" xfId="89" xr:uid="{00000000-0005-0000-0000-0000EA000000}"/>
    <cellStyle name="__b-3-0" xfId="33" xr:uid="{00000000-0005-0000-0000-000087000000}"/>
    <cellStyle name="__b-30-0" xfId="73" xr:uid="{00000000-0005-0000-0000-0000D0000000}"/>
    <cellStyle name="__b-31-0" xfId="83" xr:uid="{00000000-0005-0000-0000-0000E2000000}"/>
    <cellStyle name="__b-32-0" xfId="86" xr:uid="{00000000-0005-0000-0000-0000E5000000}"/>
    <cellStyle name="__b-33-0" xfId="88" xr:uid="{00000000-0005-0000-0000-0000E8000000}"/>
    <cellStyle name="__b-34-0" xfId="90" xr:uid="{00000000-0005-0000-0000-0000EB000000}"/>
    <cellStyle name="__b-35-0" xfId="16" xr:uid="{00000000-0005-0000-0000-00003D000000}"/>
    <cellStyle name="__b-36-0" xfId="91" xr:uid="{00000000-0005-0000-0000-0000ED000000}"/>
    <cellStyle name="__b-37-0" xfId="93" xr:uid="{00000000-0005-0000-0000-0000F0000000}"/>
    <cellStyle name="__b-38-0" xfId="96" xr:uid="{00000000-0005-0000-0000-0000F3000000}"/>
    <cellStyle name="__b-39-0" xfId="98" xr:uid="{00000000-0005-0000-0000-0000F6000000}"/>
    <cellStyle name="__b-4-0" xfId="47" xr:uid="{00000000-0005-0000-0000-00009C000000}"/>
    <cellStyle name="__b-40-0" xfId="17" xr:uid="{00000000-0005-0000-0000-00003E000000}"/>
    <cellStyle name="__b-41-0" xfId="92" xr:uid="{00000000-0005-0000-0000-0000EE000000}"/>
    <cellStyle name="__b-42-0" xfId="94" xr:uid="{00000000-0005-0000-0000-0000F1000000}"/>
    <cellStyle name="__b-43-0" xfId="97" xr:uid="{00000000-0005-0000-0000-0000F4000000}"/>
    <cellStyle name="__b-44-0" xfId="99" xr:uid="{00000000-0005-0000-0000-0000F7000000}"/>
    <cellStyle name="__b-45-0" xfId="101" xr:uid="{00000000-0005-0000-0000-0000F9000000}"/>
    <cellStyle name="__b-46-0" xfId="102" xr:uid="{00000000-0005-0000-0000-0000FA000000}"/>
    <cellStyle name="__b-47-0" xfId="103" xr:uid="{00000000-0005-0000-0000-0000FB000000}"/>
    <cellStyle name="__b-48-0" xfId="104" xr:uid="{00000000-0005-0000-0000-0000FC000000}"/>
    <cellStyle name="__b-49-0" xfId="20" xr:uid="{00000000-0005-0000-0000-000054000000}"/>
    <cellStyle name="__b-5-0" xfId="25" xr:uid="{00000000-0005-0000-0000-000077000000}"/>
    <cellStyle name="__b-6-0" xfId="27" xr:uid="{00000000-0005-0000-0000-00007B000000}"/>
    <cellStyle name="__b-7-0" xfId="31" xr:uid="{00000000-0005-0000-0000-000083000000}"/>
    <cellStyle name="__b-8-0" xfId="49" xr:uid="{00000000-0005-0000-0000-0000A0000000}"/>
    <cellStyle name="__b-9-0" xfId="51" xr:uid="{00000000-0005-0000-0000-0000A5000000}"/>
    <cellStyle name="DateStyle" xfId="22" xr:uid="{00000000-0005-0000-0000-000073000000}"/>
    <cellStyle name="DateTimeStyle" xfId="6" xr:uid="{00000000-0005-0000-0000-000014000000}"/>
    <cellStyle name="IntegralNumberStyle" xfId="46" xr:uid="{00000000-0005-0000-0000-00009B000000}"/>
    <cellStyle name="MoneyStyle" xfId="41" xr:uid="{00000000-0005-0000-0000-000096000000}"/>
    <cellStyle name="Normal" xfId="133" xr:uid="{00000000-0005-0000-0000-000070010000}"/>
    <cellStyle name="NumberStyle" xfId="37" xr:uid="{00000000-0005-0000-0000-00008D000000}"/>
    <cellStyle name="PercentStyle" xfId="30" xr:uid="{00000000-0005-0000-0000-000080000000}"/>
    <cellStyle name="TextStyle" xfId="40" xr:uid="{00000000-0005-0000-0000-000093000000}"/>
    <cellStyle name="TimeStyle" xfId="45" xr:uid="{00000000-0005-0000-0000-00009A000000}"/>
    <cellStyle name="部门收入预算表01-2 __b-1-0" xfId="74" xr:uid="{00000000-0005-0000-0000-0000D2000000}"/>
    <cellStyle name="部门收入预算表01-2 __b-12-0" xfId="26" xr:uid="{00000000-0005-0000-0000-000078000000}"/>
    <cellStyle name="部门收入预算表01-2 __b-13-0" xfId="28" xr:uid="{00000000-0005-0000-0000-00007C000000}"/>
    <cellStyle name="部门收入预算表01-2 __b-14-0" xfId="32" xr:uid="{00000000-0005-0000-0000-000084000000}"/>
    <cellStyle name="部门收入预算表01-2 __b-16-0" xfId="53" xr:uid="{00000000-0005-0000-0000-0000A7000000}"/>
    <cellStyle name="部门收入预算表01-2 __b-19-0" xfId="61" xr:uid="{00000000-0005-0000-0000-0000B7000000}"/>
    <cellStyle name="部门收入预算表01-2 __b-2-0" xfId="76" xr:uid="{00000000-0005-0000-0000-0000D4000000}"/>
    <cellStyle name="部门收入预算表01-2 __b-20-0" xfId="50" xr:uid="{00000000-0005-0000-0000-0000A2000000}"/>
    <cellStyle name="部门收入预算表01-2 __b-21-0" xfId="54" xr:uid="{00000000-0005-0000-0000-0000A8000000}"/>
    <cellStyle name="部门收入预算表01-2 __b-22-0" xfId="56" xr:uid="{00000000-0005-0000-0000-0000AD000000}"/>
    <cellStyle name="部门收入预算表01-2 __b-4-0" xfId="1" xr:uid="{00000000-0005-0000-0000-000007000000}"/>
    <cellStyle name="部门收入预算表01-2 __b-5-0" xfId="77" xr:uid="{00000000-0005-0000-0000-0000D8000000}"/>
    <cellStyle name="部门收入预算表01-2 __b-6-0" xfId="79" xr:uid="{00000000-0005-0000-0000-0000DA000000}"/>
    <cellStyle name="部门收入预算表01-2 __b-9-0" xfId="81" xr:uid="{00000000-0005-0000-0000-0000E0000000}"/>
    <cellStyle name="部门项目中期规划预算表13 __b-1-0" xfId="120" xr:uid="{00000000-0005-0000-0000-000029010000}"/>
    <cellStyle name="部门项目中期规划预算表13 __b-10-0" xfId="179" xr:uid="{00000000-0005-0000-0000-000035020000}"/>
    <cellStyle name="部门项目中期规划预算表13 __b-11-0" xfId="217" xr:uid="{00000000-0005-0000-0000-000088020000}"/>
    <cellStyle name="部门项目中期规划预算表13 __b-13-0" xfId="218" xr:uid="{00000000-0005-0000-0000-00008A020000}"/>
    <cellStyle name="部门项目中期规划预算表13 __b-14-0" xfId="219" xr:uid="{00000000-0005-0000-0000-00008B020000}"/>
    <cellStyle name="部门项目中期规划预算表13 __b-15-0" xfId="221" xr:uid="{00000000-0005-0000-0000-00008D020000}"/>
    <cellStyle name="部门项目中期规划预算表13 __b-16-0" xfId="223" xr:uid="{00000000-0005-0000-0000-00008F020000}"/>
    <cellStyle name="部门项目中期规划预算表13 __b-17-0" xfId="225" xr:uid="{00000000-0005-0000-0000-000091020000}"/>
    <cellStyle name="部门项目中期规划预算表13 __b-18-0" xfId="226" xr:uid="{00000000-0005-0000-0000-000093020000}"/>
    <cellStyle name="部门项目中期规划预算表13 __b-19-0" xfId="228" xr:uid="{00000000-0005-0000-0000-000095020000}"/>
    <cellStyle name="部门项目中期规划预算表13 __b-2-0" xfId="121" xr:uid="{00000000-0005-0000-0000-00002E010000}"/>
    <cellStyle name="部门项目中期规划预算表13 __b-20-0" xfId="220" xr:uid="{00000000-0005-0000-0000-00008C020000}"/>
    <cellStyle name="部门项目中期规划预算表13 __b-21-0" xfId="222" xr:uid="{00000000-0005-0000-0000-00008E020000}"/>
    <cellStyle name="部门项目中期规划预算表13 __b-22-0" xfId="224" xr:uid="{00000000-0005-0000-0000-000090020000}"/>
    <cellStyle name="部门项目中期规划预算表13 __b-24-0" xfId="227" xr:uid="{00000000-0005-0000-0000-000094020000}"/>
    <cellStyle name="部门项目中期规划预算表13 __b-25-0" xfId="19" xr:uid="{00000000-0005-0000-0000-000053000000}"/>
    <cellStyle name="部门项目中期规划预算表13 __b-26-0" xfId="229" xr:uid="{00000000-0005-0000-0000-000096020000}"/>
    <cellStyle name="部门项目中期规划预算表13 __b-27-0" xfId="230" xr:uid="{00000000-0005-0000-0000-000097020000}"/>
    <cellStyle name="部门项目中期规划预算表13 __b-28-0" xfId="231" xr:uid="{00000000-0005-0000-0000-000098020000}"/>
    <cellStyle name="部门项目中期规划预算表13 __b-3-0" xfId="123" xr:uid="{00000000-0005-0000-0000-000033010000}"/>
    <cellStyle name="部门项目中期规划预算表13 __b-4-0" xfId="125" xr:uid="{00000000-0005-0000-0000-000037010000}"/>
    <cellStyle name="部门项目中期规划预算表13 __b-5-0" xfId="136" xr:uid="{00000000-0005-0000-0000-000083010000}"/>
    <cellStyle name="部门项目中期规划预算表13 __b-6-0" xfId="137" xr:uid="{00000000-0005-0000-0000-000086010000}"/>
    <cellStyle name="部门项目中期规划预算表13 __b-7-0" xfId="139" xr:uid="{00000000-0005-0000-0000-000089010000}"/>
    <cellStyle name="部门项目中期规划预算表13 __b-8-0" xfId="141" xr:uid="{00000000-0005-0000-0000-00008C010000}"/>
    <cellStyle name="部门政府采购预算表08 __b-1-0" xfId="59" xr:uid="{00000000-0005-0000-0000-0000B5000000}"/>
    <cellStyle name="部门政府采购预算表08 __b-15-0" xfId="175" xr:uid="{00000000-0005-0000-0000-00001E020000}"/>
    <cellStyle name="部门政府采购预算表08 __b-21-0" xfId="12" xr:uid="{00000000-0005-0000-0000-00002D000000}"/>
    <cellStyle name="部门政府采购预算表08 __b-36-0" xfId="178" xr:uid="{00000000-0005-0000-0000-000033020000}"/>
    <cellStyle name="部门支出预算表01-03 __b-1-0" xfId="105" xr:uid="{00000000-0005-0000-0000-0000FE000000}"/>
    <cellStyle name="部门支出预算表01-03 __b-12-0" xfId="112" xr:uid="{00000000-0005-0000-0000-000018010000}"/>
    <cellStyle name="部门支出预算表01-03 __b-19-0" xfId="118" xr:uid="{00000000-0005-0000-0000-000027010000}"/>
    <cellStyle name="部门支出预算表01-03 __b-20-0" xfId="114" xr:uid="{00000000-0005-0000-0000-00001D010000}"/>
    <cellStyle name="部门支出预算表01-03 __b-23-0" xfId="116" xr:uid="{00000000-0005-0000-0000-000024010000}"/>
    <cellStyle name="部门支出预算表01-03 __b-24-0" xfId="119" xr:uid="{00000000-0005-0000-0000-000028010000}"/>
    <cellStyle name="部门支出预算表01-03 __b-28-0" xfId="124" xr:uid="{00000000-0005-0000-0000-000036010000}"/>
    <cellStyle name="部门支出预算表01-03 __b-29-0" xfId="126" xr:uid="{00000000-0005-0000-0000-00003A010000}"/>
    <cellStyle name="部门支出预算表01-03 __b-3-0" xfId="106" xr:uid="{00000000-0005-0000-0000-000001010000}"/>
    <cellStyle name="部门支出预算表01-03 __b-7-0" xfId="110" xr:uid="{00000000-0005-0000-0000-000010010000}"/>
    <cellStyle name="财政拨款收支预算总表02-1 __b-1-0" xfId="18" xr:uid="{00000000-0005-0000-0000-00004A000000}"/>
    <cellStyle name="财政拨款收支预算总表02-1 __b-13-0" xfId="4" xr:uid="{00000000-0005-0000-0000-00000D000000}"/>
    <cellStyle name="常规" xfId="0" builtinId="0"/>
    <cellStyle name="国有资本经营预算支出表07 __b-1-0" xfId="108" xr:uid="{00000000-0005-0000-0000-000008010000}"/>
    <cellStyle name="国有资本经营预算支出表07 __b-10-0" xfId="143" xr:uid="{00000000-0005-0000-0000-000092010000}"/>
    <cellStyle name="国有资本经营预算支出表07 __b-11-0" xfId="144" xr:uid="{00000000-0005-0000-0000-000095010000}"/>
    <cellStyle name="国有资本经营预算支出表07 __b-12-0" xfId="147" xr:uid="{00000000-0005-0000-0000-000099010000}"/>
    <cellStyle name="国有资本经营预算支出表07 __b-13-0" xfId="165" xr:uid="{00000000-0005-0000-0000-000003020000}"/>
    <cellStyle name="国有资本经营预算支出表07 __b-15-0" xfId="166" xr:uid="{00000000-0005-0000-0000-000007020000}"/>
    <cellStyle name="国有资本经营预算支出表07 __b-16-0" xfId="168" xr:uid="{00000000-0005-0000-0000-00000B020000}"/>
    <cellStyle name="国有资本经营预算支出表07 __b-17-0" xfId="169" xr:uid="{00000000-0005-0000-0000-00000E020000}"/>
    <cellStyle name="国有资本经营预算支出表07 __b-18-0" xfId="170" xr:uid="{00000000-0005-0000-0000-000011020000}"/>
    <cellStyle name="国有资本经营预算支出表07 __b-2-0" xfId="109" xr:uid="{00000000-0005-0000-0000-00000C010000}"/>
    <cellStyle name="国有资本经营预算支出表07 __b-4-0" xfId="111" xr:uid="{00000000-0005-0000-0000-000015010000}"/>
    <cellStyle name="国有资本经营预算支出表07 __b-5-0" xfId="3" xr:uid="{00000000-0005-0000-0000-00000B000000}"/>
    <cellStyle name="国有资本经营预算支出表07 __b-8-0" xfId="127" xr:uid="{00000000-0005-0000-0000-000049010000}"/>
    <cellStyle name="基本支出预算表（人员类.运转类公用经费项目）04 __b-1-0" xfId="84" xr:uid="{00000000-0005-0000-0000-0000E3000000}"/>
    <cellStyle name="基本支出预算表（人员类.运转类公用经费项目）04 __b-12-0" xfId="113" xr:uid="{00000000-0005-0000-0000-00001B010000}"/>
    <cellStyle name="基本支出预算表（人员类.运转类公用经费项目）04 __b-13-0" xfId="5" xr:uid="{00000000-0005-0000-0000-000012000000}"/>
    <cellStyle name="基本支出预算表（人员类.运转类公用经费项目）04 __b-15-0" xfId="115" xr:uid="{00000000-0005-0000-0000-000021010000}"/>
    <cellStyle name="基本支出预算表（人员类.运转类公用经费项目）04 __b-16-0" xfId="117" xr:uid="{00000000-0005-0000-0000-000025010000}"/>
    <cellStyle name="基本支出预算表（人员类.运转类公用经费项目）04 __b-17-0" xfId="10" xr:uid="{00000000-0005-0000-0000-000027000000}"/>
    <cellStyle name="基本支出预算表（人员类.运转类公用经费项目）04 __b-24-0" xfId="122" xr:uid="{00000000-0005-0000-0000-000030010000}"/>
    <cellStyle name="基本支出预算表（人员类.运转类公用经费项目）04 __b-29-0" xfId="140" xr:uid="{00000000-0005-0000-0000-00008A010000}"/>
    <cellStyle name="基本支出预算表（人员类.运转类公用经费项目）04 __b-33-0" xfId="138" xr:uid="{00000000-0005-0000-0000-000088010000}"/>
    <cellStyle name="基本支出预算表（人员类.运转类公用经费项目）04 __b-40-0" xfId="142" xr:uid="{00000000-0005-0000-0000-00008E010000}"/>
    <cellStyle name="基本支出预算表（人员类.运转类公用经费项目）04 __b-7-0" xfId="95" xr:uid="{00000000-0005-0000-0000-0000F2000000}"/>
    <cellStyle name="基本支出预算表（人员类.运转类公用经费项目）04 __b-9-0" xfId="100" xr:uid="{00000000-0005-0000-0000-0000F8000000}"/>
    <cellStyle name="上级补助项目支出预算表12 __b-1-0" xfId="214" xr:uid="{00000000-0005-0000-0000-00007D020000}"/>
    <cellStyle name="上级补助项目支出预算表12 __b-10-0" xfId="7" xr:uid="{00000000-0005-0000-0000-00001C000000}"/>
    <cellStyle name="上级补助项目支出预算表12 __b-12-0" xfId="216" xr:uid="{00000000-0005-0000-0000-000086020000}"/>
    <cellStyle name="上级补助项目支出预算表12 __b-17-0" xfId="107" xr:uid="{00000000-0005-0000-0000-000003010000}"/>
    <cellStyle name="上级补助项目支出预算表12 __b-20-0" xfId="15" xr:uid="{00000000-0005-0000-0000-000038000000}"/>
    <cellStyle name="上级补助项目支出预算表12 __b-8-0" xfId="215" xr:uid="{00000000-0005-0000-0000-000083020000}"/>
    <cellStyle name="市对下转移支付绩效目标表10-2 __b-1-0" xfId="185" xr:uid="{00000000-0005-0000-0000-000042020000}"/>
    <cellStyle name="市对下转移支付绩效目标表10-2 __b-10-0" xfId="204" xr:uid="{00000000-0005-0000-0000-00006D020000}"/>
    <cellStyle name="市对下转移支付绩效目标表10-2 __b-13-0" xfId="205" xr:uid="{00000000-0005-0000-0000-000070020000}"/>
    <cellStyle name="市对下转移支付绩效目标表10-2 __b-14-0" xfId="206" xr:uid="{00000000-0005-0000-0000-000071020000}"/>
    <cellStyle name="市对下转移支付绩效目标表10-2 __b-16-0" xfId="207" xr:uid="{00000000-0005-0000-0000-000073020000}"/>
    <cellStyle name="市对下转移支付绩效目标表10-2 __b-17-0" xfId="208" xr:uid="{00000000-0005-0000-0000-000074020000}"/>
    <cellStyle name="市对下转移支付绩效目标表10-2 __b-18-0" xfId="209" xr:uid="{00000000-0005-0000-0000-000075020000}"/>
    <cellStyle name="市对下转移支付绩效目标表10-2 __b-2-0" xfId="187" xr:uid="{00000000-0005-0000-0000-000045020000}"/>
    <cellStyle name="市对下转移支付预算表10-1 __b-1-0" xfId="171" xr:uid="{00000000-0005-0000-0000-000013020000}"/>
    <cellStyle name="市对下转移支付预算表10-1 __b-16-0" xfId="198" xr:uid="{00000000-0005-0000-0000-000063020000}"/>
    <cellStyle name="市对下转移支付预算表10-1 __b-17-0" xfId="44" xr:uid="{00000000-0005-0000-0000-000099000000}"/>
    <cellStyle name="市对下转移支付预算表10-1 __b-18-0" xfId="200" xr:uid="{00000000-0005-0000-0000-000065020000}"/>
    <cellStyle name="市对下转移支付预算表10-1 __b-2-0" xfId="172" xr:uid="{00000000-0005-0000-0000-000015020000}"/>
    <cellStyle name="市对下转移支付预算表10-1 __b-22-0" xfId="43" xr:uid="{00000000-0005-0000-0000-000098000000}"/>
    <cellStyle name="市对下转移支付预算表10-1 __b-23-0" xfId="199" xr:uid="{00000000-0005-0000-0000-000064020000}"/>
    <cellStyle name="市对下转移支付预算表10-1 __b-25-0" xfId="202" xr:uid="{00000000-0005-0000-0000-000069020000}"/>
    <cellStyle name="市对下转移支付预算表10-1 __b-27-0" xfId="203" xr:uid="{00000000-0005-0000-0000-00006A020000}"/>
    <cellStyle name="市对下转移支付预算表10-1 __b-3-0" xfId="173" xr:uid="{00000000-0005-0000-0000-000017020000}"/>
    <cellStyle name="市对下转移支付预算表10-1 __b-30-0" xfId="201" xr:uid="{00000000-0005-0000-0000-000068020000}"/>
    <cellStyle name="市对下转移支付预算表10-1 __b-6-0" xfId="174" xr:uid="{00000000-0005-0000-0000-00001D020000}"/>
    <cellStyle name="市对下转移支付预算表10-1 __b-7-0" xfId="11" xr:uid="{00000000-0005-0000-0000-00002B000000}"/>
    <cellStyle name="市对下转移支付预算表10-1 __b-8-0" xfId="176" xr:uid="{00000000-0005-0000-0000-000020020000}"/>
    <cellStyle name="市对下转移支付预算表10-1 __b-9-0" xfId="177" xr:uid="{00000000-0005-0000-0000-000023020000}"/>
    <cellStyle name="项目支出绩效目标表（本级下达）05-2 __b-1-0" xfId="161" xr:uid="{00000000-0005-0000-0000-0000CC010000}"/>
    <cellStyle name="项目支出绩效目标表（另文下达）05-3 __b-1-0" xfId="162" xr:uid="{00000000-0005-0000-0000-0000DC010000}"/>
    <cellStyle name="项目支出预算表（其他运转类.特定目标类项目）05-1 __b-1-0" xfId="149" xr:uid="{00000000-0005-0000-0000-00009C010000}"/>
    <cellStyle name="项目支出预算表（其他运转类.特定目标类项目）05-1 __b-13-0" xfId="14" xr:uid="{00000000-0005-0000-0000-000036000000}"/>
    <cellStyle name="项目支出预算表（其他运转类.特定目标类项目）05-1 __b-29-0" xfId="157" xr:uid="{00000000-0005-0000-0000-0000BF010000}"/>
    <cellStyle name="项目支出预算表（其他运转类.特定目标类项目）05-1 __b-30-0" xfId="152" xr:uid="{00000000-0005-0000-0000-0000B6010000}"/>
    <cellStyle name="项目支出预算表（其他运转类.特定目标类项目）05-1 __b-33-0" xfId="39" xr:uid="{00000000-0005-0000-0000-000091000000}"/>
    <cellStyle name="新增资产配置表11 __b-1-0" xfId="145" xr:uid="{00000000-0005-0000-0000-000096010000}"/>
    <cellStyle name="新增资产配置表11 __b-11-0" xfId="146" xr:uid="{00000000-0005-0000-0000-000098010000}"/>
    <cellStyle name="新增资产配置表11 __b-12-0" xfId="164" xr:uid="{00000000-0005-0000-0000-000002020000}"/>
    <cellStyle name="新增资产配置表11 __b-15-0" xfId="167" xr:uid="{00000000-0005-0000-0000-00000A020000}"/>
    <cellStyle name="新增资产配置表11 __b-18-0" xfId="21" xr:uid="{00000000-0005-0000-0000-00005E000000}"/>
    <cellStyle name="新增资产配置表11 __b-19-0" xfId="29" xr:uid="{00000000-0005-0000-0000-00007F000000}"/>
    <cellStyle name="新增资产配置表11 __b-2-0" xfId="148" xr:uid="{00000000-0005-0000-0000-00009A010000}"/>
    <cellStyle name="新增资产配置表11 __b-3-0" xfId="210" xr:uid="{00000000-0005-0000-0000-000077020000}"/>
    <cellStyle name="新增资产配置表11 __b-6-0" xfId="211" xr:uid="{00000000-0005-0000-0000-00007A020000}"/>
    <cellStyle name="新增资产配置表11 __b-7-0" xfId="212" xr:uid="{00000000-0005-0000-0000-00007B020000}"/>
    <cellStyle name="新增资产配置表11 __b-8-0" xfId="213" xr:uid="{00000000-0005-0000-0000-00007C020000}"/>
    <cellStyle name="一般公共预算“三公”经费支出预算表03 __b-1-0" xfId="131" xr:uid="{00000000-0005-0000-0000-00006B010000}"/>
    <cellStyle name="一般公共预算“三公”经费支出预算表03 __b-14-0" xfId="135" xr:uid="{00000000-0005-0000-0000-000079010000}"/>
    <cellStyle name="一般公共预算“三公”经费支出预算表03 __b-2-0" xfId="132" xr:uid="{00000000-0005-0000-0000-00006C010000}"/>
    <cellStyle name="一般公共预算“三公”经费支出预算表03 __b-6-0" xfId="134" xr:uid="{00000000-0005-0000-0000-000071010000}"/>
    <cellStyle name="一般公共预算支出预算表（按功能科目分类）02-2 __b-1-0" xfId="128" xr:uid="{00000000-0005-0000-0000-000053010000}"/>
    <cellStyle name="一般公共预算支出预算表（按功能科目分类）02-2 __b-7-0" xfId="129" xr:uid="{00000000-0005-0000-0000-000058010000}"/>
    <cellStyle name="一般公共预算支出预算表（按经济科目分类）02-3 __b-1-0" xfId="42" xr:uid="{00000000-0005-0000-0000-000097000000}"/>
    <cellStyle name="一般公共预算支出预算表（按经济科目分类）02-3 __b-12-0" xfId="130" xr:uid="{00000000-0005-0000-0000-00006A010000}"/>
    <cellStyle name="一般公共预算支出预算表（按经济科目分类）02-3 __b-14-0" xfId="36" xr:uid="{00000000-0005-0000-0000-00008C000000}"/>
    <cellStyle name="一般公共预算支出预算表（按经济科目分类）02-3 __b-15-0" xfId="34" xr:uid="{00000000-0005-0000-0000-000089000000}"/>
    <cellStyle name="一般公共预算支出预算表（按经济科目分类）02-3 __b-16-0" xfId="48" xr:uid="{00000000-0005-0000-0000-00009E000000}"/>
    <cellStyle name="一般公共预算支出预算表（按经济科目分类）02-3 __b-2-0" xfId="75" xr:uid="{00000000-0005-0000-0000-0000D3000000}"/>
    <cellStyle name="一般公共预算支出预算表（按经济科目分类）02-3 __b-33-0" xfId="58" xr:uid="{00000000-0005-0000-0000-0000B4000000}"/>
    <cellStyle name="一般公共预算支出预算表（按经济科目分类）02-3 __b-36-0" xfId="65" xr:uid="{00000000-0005-0000-0000-0000C2000000}"/>
    <cellStyle name="一般公共预算支出预算表（按经济科目分类）02-3 __b-5-0" xfId="2" xr:uid="{00000000-0005-0000-0000-000008000000}"/>
    <cellStyle name="一般公共预算支出预算表（按经济科目分类）02-3 __b-6-0" xfId="78" xr:uid="{00000000-0005-0000-0000-0000D9000000}"/>
    <cellStyle name="一般公共预算支出预算表（按经济科目分类）02-3 __b-9-0" xfId="80" xr:uid="{00000000-0005-0000-0000-0000DF000000}"/>
    <cellStyle name="政府购买服务预算表09 __b-1-0" xfId="180" xr:uid="{00000000-0005-0000-0000-000037020000}"/>
    <cellStyle name="政府购买服务预算表09 __b-10-0" xfId="150" xr:uid="{00000000-0005-0000-0000-0000AE010000}"/>
    <cellStyle name="政府购买服务预算表09 __b-12-0" xfId="151" xr:uid="{00000000-0005-0000-0000-0000B4010000}"/>
    <cellStyle name="政府购买服务预算表09 __b-13-0" xfId="153" xr:uid="{00000000-0005-0000-0000-0000B7010000}"/>
    <cellStyle name="政府购买服务预算表09 __b-14-0" xfId="154" xr:uid="{00000000-0005-0000-0000-0000BA010000}"/>
    <cellStyle name="政府购买服务预算表09 __b-15-0" xfId="38" xr:uid="{00000000-0005-0000-0000-00008E000000}"/>
    <cellStyle name="政府购买服务预算表09 __b-16-0" xfId="155" xr:uid="{00000000-0005-0000-0000-0000BD010000}"/>
    <cellStyle name="政府购买服务预算表09 __b-17-0" xfId="9" xr:uid="{00000000-0005-0000-0000-00001E000000}"/>
    <cellStyle name="政府购买服务预算表09 __b-18-0" xfId="159" xr:uid="{00000000-0005-0000-0000-0000C2010000}"/>
    <cellStyle name="政府购买服务预算表09 __b-21-0" xfId="156" xr:uid="{00000000-0005-0000-0000-0000BE010000}"/>
    <cellStyle name="政府购买服务预算表09 __b-22-0" xfId="8" xr:uid="{00000000-0005-0000-0000-00001D000000}"/>
    <cellStyle name="政府购买服务预算表09 __b-23-0" xfId="158" xr:uid="{00000000-0005-0000-0000-0000C1010000}"/>
    <cellStyle name="政府购买服务预算表09 __b-24-0" xfId="160" xr:uid="{00000000-0005-0000-0000-0000C5010000}"/>
    <cellStyle name="政府购买服务预算表09 __b-28-0" xfId="188" xr:uid="{00000000-0005-0000-0000-000047020000}"/>
    <cellStyle name="政府购买服务预算表09 __b-29-0" xfId="190" xr:uid="{00000000-0005-0000-0000-00004A020000}"/>
    <cellStyle name="政府购买服务预算表09 __b-3-0" xfId="181" xr:uid="{00000000-0005-0000-0000-000039020000}"/>
    <cellStyle name="政府购买服务预算表09 __b-30-0" xfId="183" xr:uid="{00000000-0005-0000-0000-00003E020000}"/>
    <cellStyle name="政府购买服务预算表09 __b-31-0" xfId="184" xr:uid="{00000000-0005-0000-0000-000040020000}"/>
    <cellStyle name="政府购买服务预算表09 __b-32-0" xfId="186" xr:uid="{00000000-0005-0000-0000-000043020000}"/>
    <cellStyle name="政府购买服务预算表09 __b-34-0" xfId="189" xr:uid="{00000000-0005-0000-0000-000049020000}"/>
    <cellStyle name="政府购买服务预算表09 __b-35-0" xfId="192" xr:uid="{00000000-0005-0000-0000-00004D020000}"/>
    <cellStyle name="政府购买服务预算表09 __b-36-0" xfId="194" xr:uid="{00000000-0005-0000-0000-000050020000}"/>
    <cellStyle name="政府购买服务预算表09 __b-39-0" xfId="197" xr:uid="{00000000-0005-0000-0000-000059020000}"/>
    <cellStyle name="政府购买服务预算表09 __b-40-0" xfId="191" xr:uid="{00000000-0005-0000-0000-00004C020000}"/>
    <cellStyle name="政府购买服务预算表09 __b-41-0" xfId="193" xr:uid="{00000000-0005-0000-0000-00004F020000}"/>
    <cellStyle name="政府购买服务预算表09 __b-42-0" xfId="195" xr:uid="{00000000-0005-0000-0000-000052020000}"/>
    <cellStyle name="政府购买服务预算表09 __b-43-0" xfId="196" xr:uid="{00000000-0005-0000-0000-000055020000}"/>
    <cellStyle name="政府购买服务预算表09 __b-8-0" xfId="182" xr:uid="{00000000-0005-0000-0000-00003D020000}"/>
    <cellStyle name="政府性基金预算支出预算表06 __b-1-0" xfId="163" xr:uid="{00000000-0005-0000-0000-0000F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pageSetUpPr fitToPage="1"/>
  </sheetPr>
  <dimension ref="A1:D38"/>
  <sheetViews>
    <sheetView tabSelected="1" workbookViewId="0">
      <selection activeCell="A2" sqref="A2:D2"/>
    </sheetView>
  </sheetViews>
  <sheetFormatPr defaultColWidth="8" defaultRowHeight="14.25" customHeight="1"/>
  <cols>
    <col min="1" max="1" width="39.625" customWidth="1"/>
    <col min="2" max="2" width="43.125" customWidth="1"/>
    <col min="3" max="3" width="39.75" customWidth="1"/>
    <col min="4" max="4" width="42.75" customWidth="1"/>
  </cols>
  <sheetData>
    <row r="1" spans="1:4" ht="13.5" customHeight="1">
      <c r="D1" s="68" t="s">
        <v>0</v>
      </c>
    </row>
    <row r="2" spans="1:4" ht="36" customHeight="1">
      <c r="A2" s="172" t="s">
        <v>1</v>
      </c>
      <c r="B2" s="173"/>
      <c r="C2" s="173"/>
      <c r="D2" s="173"/>
    </row>
    <row r="3" spans="1:4" ht="21" customHeight="1">
      <c r="A3" s="174" t="s">
        <v>2</v>
      </c>
      <c r="B3" s="175"/>
      <c r="C3" s="139"/>
      <c r="D3" s="142" t="s">
        <v>3</v>
      </c>
    </row>
    <row r="4" spans="1:4" ht="19.5" customHeight="1">
      <c r="A4" s="176" t="s">
        <v>4</v>
      </c>
      <c r="B4" s="177"/>
      <c r="C4" s="176" t="s">
        <v>5</v>
      </c>
      <c r="D4" s="177"/>
    </row>
    <row r="5" spans="1:4" ht="19.5" customHeight="1">
      <c r="A5" s="178" t="s">
        <v>6</v>
      </c>
      <c r="B5" s="178" t="s">
        <v>7</v>
      </c>
      <c r="C5" s="178" t="s">
        <v>8</v>
      </c>
      <c r="D5" s="178" t="s">
        <v>7</v>
      </c>
    </row>
    <row r="6" spans="1:4" ht="19.5" customHeight="1">
      <c r="A6" s="179"/>
      <c r="B6" s="179"/>
      <c r="C6" s="179"/>
      <c r="D6" s="179"/>
    </row>
    <row r="7" spans="1:4" ht="20.25" customHeight="1">
      <c r="A7" s="8" t="s">
        <v>9</v>
      </c>
      <c r="B7" s="19">
        <v>13439.473002000001</v>
      </c>
      <c r="C7" s="140" t="str">
        <f>"一"&amp;"、"&amp;"一般公共服务支出"</f>
        <v>一、一般公共服务支出</v>
      </c>
      <c r="D7" s="19"/>
    </row>
    <row r="8" spans="1:4" ht="20.25" customHeight="1">
      <c r="A8" s="8" t="s">
        <v>10</v>
      </c>
      <c r="B8" s="19">
        <v>3600</v>
      </c>
      <c r="C8" s="140" t="str">
        <f>"二"&amp;"、"&amp;"外交支出"</f>
        <v>二、外交支出</v>
      </c>
      <c r="D8" s="19"/>
    </row>
    <row r="9" spans="1:4" ht="20.25" customHeight="1">
      <c r="A9" s="8" t="s">
        <v>11</v>
      </c>
      <c r="B9" s="19"/>
      <c r="C9" s="140" t="str">
        <f>"三"&amp;"、"&amp;"国防支出"</f>
        <v>三、国防支出</v>
      </c>
      <c r="D9" s="19"/>
    </row>
    <row r="10" spans="1:4" ht="20.25" customHeight="1">
      <c r="A10" s="8" t="s">
        <v>12</v>
      </c>
      <c r="B10" s="19"/>
      <c r="C10" s="140" t="str">
        <f>"四"&amp;"、"&amp;"公共安全支出"</f>
        <v>四、公共安全支出</v>
      </c>
      <c r="D10" s="19"/>
    </row>
    <row r="11" spans="1:4" ht="20.25" customHeight="1">
      <c r="A11" s="8" t="s">
        <v>13</v>
      </c>
      <c r="B11" s="19">
        <v>1790</v>
      </c>
      <c r="C11" s="140" t="str">
        <f>"五"&amp;"、"&amp;"教育支出"</f>
        <v>五、教育支出</v>
      </c>
      <c r="D11" s="19">
        <v>5768.5015400000002</v>
      </c>
    </row>
    <row r="12" spans="1:4" ht="20.25" customHeight="1">
      <c r="A12" s="8" t="s">
        <v>14</v>
      </c>
      <c r="B12" s="19"/>
      <c r="C12" s="140" t="str">
        <f>"六"&amp;"、"&amp;"科学技术支出"</f>
        <v>六、科学技术支出</v>
      </c>
      <c r="D12" s="19"/>
    </row>
    <row r="13" spans="1:4" ht="20.25" customHeight="1">
      <c r="A13" s="8" t="s">
        <v>15</v>
      </c>
      <c r="B13" s="19"/>
      <c r="C13" s="140" t="str">
        <f>"七"&amp;"、"&amp;"文化旅游体育与传媒支出"</f>
        <v>七、文化旅游体育与传媒支出</v>
      </c>
      <c r="D13" s="19"/>
    </row>
    <row r="14" spans="1:4" ht="20.25" customHeight="1">
      <c r="A14" s="8" t="s">
        <v>16</v>
      </c>
      <c r="B14" s="19"/>
      <c r="C14" s="140" t="str">
        <f>"八"&amp;"、"&amp;"社会保障和就业支出"</f>
        <v>八、社会保障和就业支出</v>
      </c>
      <c r="D14" s="19">
        <v>257.469088</v>
      </c>
    </row>
    <row r="15" spans="1:4" ht="20.25" customHeight="1">
      <c r="A15" s="8" t="s">
        <v>17</v>
      </c>
      <c r="B15" s="19"/>
      <c r="C15" s="140" t="str">
        <f>"九"&amp;"、"&amp;"社会保险基金支出"</f>
        <v>九、社会保险基金支出</v>
      </c>
      <c r="D15" s="19"/>
    </row>
    <row r="16" spans="1:4" ht="20.25" customHeight="1">
      <c r="A16" s="8" t="s">
        <v>18</v>
      </c>
      <c r="B16" s="19">
        <v>1790</v>
      </c>
      <c r="C16" s="140" t="str">
        <f>"十"&amp;"、"&amp;"卫生健康支出"</f>
        <v>十、卫生健康支出</v>
      </c>
      <c r="D16" s="19">
        <v>134.98308</v>
      </c>
    </row>
    <row r="17" spans="1:4" ht="20.25" customHeight="1">
      <c r="A17" s="8"/>
      <c r="B17" s="19"/>
      <c r="C17" s="140" t="str">
        <f>"十一"&amp;"、"&amp;"节能环保支出"</f>
        <v>十一、节能环保支出</v>
      </c>
      <c r="D17" s="19"/>
    </row>
    <row r="18" spans="1:4" ht="20.25" customHeight="1">
      <c r="A18" s="8"/>
      <c r="B18" s="8"/>
      <c r="C18" s="140" t="str">
        <f>"十二"&amp;"、"&amp;"城乡社区支出"</f>
        <v>十二、城乡社区支出</v>
      </c>
      <c r="D18" s="19"/>
    </row>
    <row r="19" spans="1:4" ht="20.25" customHeight="1">
      <c r="A19" s="8"/>
      <c r="B19" s="8"/>
      <c r="C19" s="140" t="str">
        <f>"十三"&amp;"、"&amp;"农林水支出"</f>
        <v>十三、农林水支出</v>
      </c>
      <c r="D19" s="19"/>
    </row>
    <row r="20" spans="1:4" ht="20.25" customHeight="1">
      <c r="A20" s="8"/>
      <c r="B20" s="8"/>
      <c r="C20" s="140" t="str">
        <f>"十四"&amp;"、"&amp;"交通运输支出"</f>
        <v>十四、交通运输支出</v>
      </c>
      <c r="D20" s="19"/>
    </row>
    <row r="21" spans="1:4" ht="20.25" customHeight="1">
      <c r="A21" s="8"/>
      <c r="B21" s="8"/>
      <c r="C21" s="140" t="str">
        <f>"十五"&amp;"、"&amp;"资源勘探工业信息等支出"</f>
        <v>十五、资源勘探工业信息等支出</v>
      </c>
      <c r="D21" s="19"/>
    </row>
    <row r="22" spans="1:4" ht="20.25" customHeight="1">
      <c r="A22" s="8"/>
      <c r="B22" s="8"/>
      <c r="C22" s="140" t="str">
        <f>"十六"&amp;"、"&amp;"商业服务业等支出"</f>
        <v>十六、商业服务业等支出</v>
      </c>
      <c r="D22" s="19"/>
    </row>
    <row r="23" spans="1:4" ht="20.25" customHeight="1">
      <c r="A23" s="8"/>
      <c r="B23" s="8"/>
      <c r="C23" s="140" t="str">
        <f>"十七"&amp;"、"&amp;"金融支出"</f>
        <v>十七、金融支出</v>
      </c>
      <c r="D23" s="19"/>
    </row>
    <row r="24" spans="1:4" ht="20.25" customHeight="1">
      <c r="A24" s="8"/>
      <c r="B24" s="8"/>
      <c r="C24" s="140" t="str">
        <f>"十八"&amp;"、"&amp;"援助其他地区支出"</f>
        <v>十八、援助其他地区支出</v>
      </c>
      <c r="D24" s="19"/>
    </row>
    <row r="25" spans="1:4" ht="20.25" customHeight="1">
      <c r="A25" s="8"/>
      <c r="B25" s="8"/>
      <c r="C25" s="140" t="str">
        <f>"十九"&amp;"、"&amp;"自然资源海洋气象等支出"</f>
        <v>十九、自然资源海洋气象等支出</v>
      </c>
      <c r="D25" s="19"/>
    </row>
    <row r="26" spans="1:4" ht="20.25" customHeight="1">
      <c r="A26" s="8"/>
      <c r="B26" s="8"/>
      <c r="C26" s="140" t="str">
        <f>"二十"&amp;"、"&amp;"住房保障支出"</f>
        <v>二十、住房保障支出</v>
      </c>
      <c r="D26" s="19">
        <v>157.75169399999999</v>
      </c>
    </row>
    <row r="27" spans="1:4" ht="20.25" customHeight="1">
      <c r="A27" s="8"/>
      <c r="B27" s="8"/>
      <c r="C27" s="140" t="str">
        <f>"二十一"&amp;"、"&amp;"粮油物资储备支出"</f>
        <v>二十一、粮油物资储备支出</v>
      </c>
      <c r="D27" s="19"/>
    </row>
    <row r="28" spans="1:4" ht="20.25" customHeight="1">
      <c r="A28" s="8"/>
      <c r="B28" s="8"/>
      <c r="C28" s="140" t="str">
        <f>"二十二"&amp;"、"&amp;"灾害防治及应急管理支出"</f>
        <v>二十二、灾害防治及应急管理支出</v>
      </c>
      <c r="D28" s="19"/>
    </row>
    <row r="29" spans="1:4" ht="20.25" customHeight="1">
      <c r="A29" s="8"/>
      <c r="B29" s="8"/>
      <c r="C29" s="140" t="str">
        <f>"二十三"&amp;"、"&amp;"预备费"</f>
        <v>二十三、预备费</v>
      </c>
      <c r="D29" s="19"/>
    </row>
    <row r="30" spans="1:4" ht="20.25" customHeight="1">
      <c r="A30" s="8"/>
      <c r="B30" s="8"/>
      <c r="C30" s="140" t="str">
        <f>"二十四"&amp;"、"&amp;"其他支出"</f>
        <v>二十四、其他支出</v>
      </c>
      <c r="D30" s="19">
        <v>3600</v>
      </c>
    </row>
    <row r="31" spans="1:4" ht="20.25" customHeight="1">
      <c r="A31" s="8"/>
      <c r="B31" s="8"/>
      <c r="C31" s="140" t="str">
        <f>"二十五"&amp;"、"&amp;"转移性支出"</f>
        <v>二十五、转移性支出</v>
      </c>
      <c r="D31" s="19">
        <v>8910.7675999999992</v>
      </c>
    </row>
    <row r="32" spans="1:4" ht="20.25" customHeight="1">
      <c r="A32" s="8"/>
      <c r="B32" s="8"/>
      <c r="C32" s="140" t="str">
        <f>"二十六"&amp;"、"&amp;"债务还本支出"</f>
        <v>二十六、债务还本支出</v>
      </c>
      <c r="D32" s="19"/>
    </row>
    <row r="33" spans="1:4" ht="20.25" customHeight="1">
      <c r="A33" s="8"/>
      <c r="B33" s="8"/>
      <c r="C33" s="140" t="str">
        <f>"二十七"&amp;"、"&amp;"债务付息支出"</f>
        <v>二十七、债务付息支出</v>
      </c>
      <c r="D33" s="19"/>
    </row>
    <row r="34" spans="1:4" ht="20.25" customHeight="1">
      <c r="A34" s="8"/>
      <c r="B34" s="8"/>
      <c r="C34" s="140" t="str">
        <f>"二十八"&amp;"、"&amp;"债务发行费用支出"</f>
        <v>二十八、债务发行费用支出</v>
      </c>
      <c r="D34" s="19"/>
    </row>
    <row r="35" spans="1:4" ht="20.25" customHeight="1">
      <c r="A35" s="8"/>
      <c r="B35" s="8"/>
      <c r="C35" s="140" t="str">
        <f>"二十九"&amp;"、"&amp;"抗疫特别国债安排的支出"</f>
        <v>二十九、抗疫特别国债安排的支出</v>
      </c>
      <c r="D35" s="19"/>
    </row>
    <row r="36" spans="1:4" ht="20.25" customHeight="1">
      <c r="A36" s="141" t="s">
        <v>19</v>
      </c>
      <c r="B36" s="19">
        <v>18829.473001999999</v>
      </c>
      <c r="C36" s="141" t="s">
        <v>20</v>
      </c>
      <c r="D36" s="19">
        <v>18829.473001999999</v>
      </c>
    </row>
    <row r="37" spans="1:4" ht="20.25" customHeight="1">
      <c r="A37" s="8" t="s">
        <v>21</v>
      </c>
      <c r="B37" s="19"/>
      <c r="C37" s="8" t="s">
        <v>22</v>
      </c>
      <c r="D37" s="19"/>
    </row>
    <row r="38" spans="1:4" ht="20.25" customHeight="1">
      <c r="A38" s="141" t="s">
        <v>23</v>
      </c>
      <c r="B38" s="19">
        <v>18829.473001999999</v>
      </c>
      <c r="C38" s="141" t="s">
        <v>24</v>
      </c>
      <c r="D38" s="19">
        <v>18829.473001999999</v>
      </c>
    </row>
  </sheetData>
  <mergeCells count="8">
    <mergeCell ref="A2:D2"/>
    <mergeCell ref="A3:B3"/>
    <mergeCell ref="A4:B4"/>
    <mergeCell ref="C4:D4"/>
    <mergeCell ref="A5:A6"/>
    <mergeCell ref="B5:B6"/>
    <mergeCell ref="C5:C6"/>
    <mergeCell ref="D5:D6"/>
  </mergeCells>
  <phoneticPr fontId="35" type="noConversion"/>
  <printOptions horizontalCentered="1"/>
  <pageMargins left="0.55118110236220474" right="0.55118110236220474" top="0.78740157480314965" bottom="0.78740157480314965" header="0.51181102362204722" footer="0.5118110236220472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Right="0"/>
    <pageSetUpPr fitToPage="1"/>
  </sheetPr>
  <dimension ref="A1:K116"/>
  <sheetViews>
    <sheetView workbookViewId="0">
      <selection activeCell="A2" sqref="A2"/>
    </sheetView>
  </sheetViews>
  <sheetFormatPr defaultColWidth="9.125" defaultRowHeight="12" customHeight="1"/>
  <cols>
    <col min="1" max="1" width="30" customWidth="1"/>
    <col min="2" max="2" width="29" customWidth="1"/>
    <col min="3" max="3" width="23.875" customWidth="1"/>
    <col min="4" max="4" width="20.625" customWidth="1"/>
    <col min="5" max="5" width="20.125" customWidth="1"/>
    <col min="6" max="6" width="19.875" customWidth="1"/>
    <col min="7" max="7" width="9.875" customWidth="1"/>
    <col min="8" max="8" width="19" customWidth="1"/>
    <col min="9" max="9" width="4.75" customWidth="1"/>
    <col min="10" max="10" width="12.25" customWidth="1"/>
    <col min="11" max="11" width="30.125" customWidth="1"/>
  </cols>
  <sheetData>
    <row r="1" spans="1:11" ht="12" customHeight="1">
      <c r="K1" s="35" t="s">
        <v>439</v>
      </c>
    </row>
    <row r="2" spans="1:11" ht="28.5" customHeight="1">
      <c r="B2" s="290" t="s">
        <v>440</v>
      </c>
      <c r="C2" s="209"/>
      <c r="D2" s="209"/>
      <c r="E2" s="209"/>
      <c r="F2" s="209"/>
      <c r="G2" s="267"/>
      <c r="H2" s="209"/>
      <c r="I2" s="267"/>
      <c r="J2" s="267"/>
      <c r="K2" s="209"/>
    </row>
    <row r="3" spans="1:11" ht="17.25" customHeight="1">
      <c r="A3" t="s">
        <v>2</v>
      </c>
      <c r="B3" s="4"/>
    </row>
    <row r="4" spans="1:11" ht="44.25" customHeight="1">
      <c r="A4" s="83" t="s">
        <v>273</v>
      </c>
      <c r="B4" s="24" t="s">
        <v>441</v>
      </c>
      <c r="C4" s="24" t="s">
        <v>442</v>
      </c>
      <c r="D4" s="24" t="s">
        <v>443</v>
      </c>
      <c r="E4" s="24" t="s">
        <v>444</v>
      </c>
      <c r="F4" s="24" t="s">
        <v>445</v>
      </c>
      <c r="G4" s="32" t="s">
        <v>446</v>
      </c>
      <c r="H4" s="24" t="s">
        <v>447</v>
      </c>
      <c r="I4" s="367" t="s">
        <v>448</v>
      </c>
      <c r="J4" s="32" t="s">
        <v>449</v>
      </c>
      <c r="K4" s="24" t="s">
        <v>450</v>
      </c>
    </row>
    <row r="5" spans="1:11" ht="18.75" customHeight="1">
      <c r="A5" s="84">
        <v>1</v>
      </c>
      <c r="B5" s="85">
        <v>2</v>
      </c>
      <c r="C5" s="85">
        <v>3</v>
      </c>
      <c r="D5" s="85">
        <v>4</v>
      </c>
      <c r="E5" s="85">
        <v>5</v>
      </c>
      <c r="F5" s="85">
        <v>6</v>
      </c>
      <c r="G5" s="86">
        <v>7</v>
      </c>
      <c r="H5" s="85">
        <v>8</v>
      </c>
      <c r="I5" s="86">
        <v>9</v>
      </c>
      <c r="J5" s="86">
        <v>10</v>
      </c>
      <c r="K5" s="85">
        <v>11</v>
      </c>
    </row>
    <row r="6" spans="1:11" ht="21.75" customHeight="1">
      <c r="A6" s="9"/>
      <c r="B6" s="8" t="s">
        <v>44</v>
      </c>
      <c r="C6" s="9"/>
      <c r="D6" s="9"/>
      <c r="E6" s="9"/>
      <c r="F6" s="9"/>
      <c r="G6" s="9"/>
      <c r="H6" s="9"/>
      <c r="I6" s="9"/>
      <c r="J6" s="9"/>
      <c r="K6" s="9"/>
    </row>
    <row r="7" spans="1:11" ht="19.5" customHeight="1">
      <c r="A7" s="291" t="s">
        <v>434</v>
      </c>
      <c r="B7" s="292" t="s">
        <v>433</v>
      </c>
      <c r="C7" s="292" t="s">
        <v>451</v>
      </c>
      <c r="D7" s="8" t="s">
        <v>452</v>
      </c>
      <c r="E7" s="8" t="s">
        <v>453</v>
      </c>
      <c r="F7" s="8" t="s">
        <v>454</v>
      </c>
      <c r="G7" s="8" t="s">
        <v>455</v>
      </c>
      <c r="H7" s="8" t="s">
        <v>456</v>
      </c>
      <c r="I7" s="8" t="s">
        <v>457</v>
      </c>
      <c r="J7" s="8" t="s">
        <v>458</v>
      </c>
      <c r="K7" s="8" t="s">
        <v>459</v>
      </c>
    </row>
    <row r="8" spans="1:11" ht="19.5" customHeight="1">
      <c r="A8" s="291" t="s">
        <v>434</v>
      </c>
      <c r="B8" s="292" t="s">
        <v>433</v>
      </c>
      <c r="C8" s="292" t="s">
        <v>451</v>
      </c>
      <c r="D8" s="8" t="s">
        <v>452</v>
      </c>
      <c r="E8" s="8" t="s">
        <v>453</v>
      </c>
      <c r="F8" s="8" t="s">
        <v>460</v>
      </c>
      <c r="G8" s="8" t="s">
        <v>455</v>
      </c>
      <c r="H8" s="8" t="s">
        <v>461</v>
      </c>
      <c r="I8" s="8" t="s">
        <v>457</v>
      </c>
      <c r="J8" s="8" t="s">
        <v>458</v>
      </c>
      <c r="K8" s="8" t="s">
        <v>462</v>
      </c>
    </row>
    <row r="9" spans="1:11" ht="19.5" customHeight="1">
      <c r="A9" s="291" t="s">
        <v>434</v>
      </c>
      <c r="B9" s="292" t="s">
        <v>433</v>
      </c>
      <c r="C9" s="292" t="s">
        <v>451</v>
      </c>
      <c r="D9" s="8" t="s">
        <v>452</v>
      </c>
      <c r="E9" s="8" t="s">
        <v>463</v>
      </c>
      <c r="F9" s="8" t="s">
        <v>464</v>
      </c>
      <c r="G9" s="8" t="s">
        <v>465</v>
      </c>
      <c r="H9" s="8" t="s">
        <v>466</v>
      </c>
      <c r="I9" s="8" t="s">
        <v>467</v>
      </c>
      <c r="J9" s="8" t="s">
        <v>458</v>
      </c>
      <c r="K9" s="8" t="s">
        <v>468</v>
      </c>
    </row>
    <row r="10" spans="1:11" ht="19.5" customHeight="1">
      <c r="A10" s="291" t="s">
        <v>434</v>
      </c>
      <c r="B10" s="292" t="s">
        <v>433</v>
      </c>
      <c r="C10" s="292" t="s">
        <v>451</v>
      </c>
      <c r="D10" s="8" t="s">
        <v>452</v>
      </c>
      <c r="E10" s="8" t="s">
        <v>463</v>
      </c>
      <c r="F10" s="8" t="s">
        <v>469</v>
      </c>
      <c r="G10" s="8" t="s">
        <v>465</v>
      </c>
      <c r="H10" s="8" t="s">
        <v>466</v>
      </c>
      <c r="I10" s="8" t="s">
        <v>467</v>
      </c>
      <c r="J10" s="8" t="s">
        <v>458</v>
      </c>
      <c r="K10" s="8" t="s">
        <v>470</v>
      </c>
    </row>
    <row r="11" spans="1:11" ht="19.5" customHeight="1">
      <c r="A11" s="291" t="s">
        <v>434</v>
      </c>
      <c r="B11" s="292" t="s">
        <v>433</v>
      </c>
      <c r="C11" s="292" t="s">
        <v>451</v>
      </c>
      <c r="D11" s="8" t="s">
        <v>452</v>
      </c>
      <c r="E11" s="8" t="s">
        <v>471</v>
      </c>
      <c r="F11" s="8" t="s">
        <v>472</v>
      </c>
      <c r="G11" s="8" t="s">
        <v>465</v>
      </c>
      <c r="H11" s="8" t="s">
        <v>466</v>
      </c>
      <c r="I11" s="8" t="s">
        <v>467</v>
      </c>
      <c r="J11" s="8" t="s">
        <v>458</v>
      </c>
      <c r="K11" s="8" t="s">
        <v>473</v>
      </c>
    </row>
    <row r="12" spans="1:11" ht="19.5" customHeight="1">
      <c r="A12" s="291" t="s">
        <v>434</v>
      </c>
      <c r="B12" s="292" t="s">
        <v>433</v>
      </c>
      <c r="C12" s="292" t="s">
        <v>451</v>
      </c>
      <c r="D12" s="8" t="s">
        <v>474</v>
      </c>
      <c r="E12" s="8" t="s">
        <v>475</v>
      </c>
      <c r="F12" s="8" t="s">
        <v>476</v>
      </c>
      <c r="G12" s="8" t="s">
        <v>465</v>
      </c>
      <c r="H12" s="8" t="s">
        <v>466</v>
      </c>
      <c r="I12" s="8" t="s">
        <v>467</v>
      </c>
      <c r="J12" s="8" t="s">
        <v>458</v>
      </c>
      <c r="K12" s="8" t="s">
        <v>477</v>
      </c>
    </row>
    <row r="13" spans="1:11" ht="19.5" customHeight="1">
      <c r="A13" s="291" t="s">
        <v>434</v>
      </c>
      <c r="B13" s="292" t="s">
        <v>433</v>
      </c>
      <c r="C13" s="292" t="s">
        <v>451</v>
      </c>
      <c r="D13" s="8" t="s">
        <v>478</v>
      </c>
      <c r="E13" s="8" t="s">
        <v>479</v>
      </c>
      <c r="F13" s="8" t="s">
        <v>480</v>
      </c>
      <c r="G13" s="8" t="s">
        <v>455</v>
      </c>
      <c r="H13" s="8" t="s">
        <v>481</v>
      </c>
      <c r="I13" s="8" t="s">
        <v>467</v>
      </c>
      <c r="J13" s="8" t="s">
        <v>482</v>
      </c>
      <c r="K13" s="8" t="s">
        <v>483</v>
      </c>
    </row>
    <row r="14" spans="1:11" ht="19.5" customHeight="1">
      <c r="A14" s="291" t="s">
        <v>386</v>
      </c>
      <c r="B14" s="292" t="s">
        <v>385</v>
      </c>
      <c r="C14" s="292" t="s">
        <v>484</v>
      </c>
      <c r="D14" s="8" t="s">
        <v>452</v>
      </c>
      <c r="E14" s="8" t="s">
        <v>453</v>
      </c>
      <c r="F14" s="8" t="s">
        <v>485</v>
      </c>
      <c r="G14" s="8" t="s">
        <v>455</v>
      </c>
      <c r="H14" s="8" t="s">
        <v>161</v>
      </c>
      <c r="I14" s="8" t="s">
        <v>467</v>
      </c>
      <c r="J14" s="8" t="s">
        <v>458</v>
      </c>
      <c r="K14" s="8" t="s">
        <v>486</v>
      </c>
    </row>
    <row r="15" spans="1:11" ht="19.5" customHeight="1">
      <c r="A15" s="291" t="s">
        <v>386</v>
      </c>
      <c r="B15" s="292" t="s">
        <v>385</v>
      </c>
      <c r="C15" s="292" t="s">
        <v>484</v>
      </c>
      <c r="D15" s="8" t="s">
        <v>452</v>
      </c>
      <c r="E15" s="8" t="s">
        <v>453</v>
      </c>
      <c r="F15" s="8" t="s">
        <v>487</v>
      </c>
      <c r="G15" s="8" t="s">
        <v>465</v>
      </c>
      <c r="H15" s="8" t="s">
        <v>481</v>
      </c>
      <c r="I15" s="8" t="s">
        <v>467</v>
      </c>
      <c r="J15" s="8" t="s">
        <v>458</v>
      </c>
      <c r="K15" s="8" t="s">
        <v>488</v>
      </c>
    </row>
    <row r="16" spans="1:11" ht="19.5" customHeight="1">
      <c r="A16" s="291" t="s">
        <v>386</v>
      </c>
      <c r="B16" s="292" t="s">
        <v>385</v>
      </c>
      <c r="C16" s="292" t="s">
        <v>484</v>
      </c>
      <c r="D16" s="8" t="s">
        <v>452</v>
      </c>
      <c r="E16" s="8" t="s">
        <v>463</v>
      </c>
      <c r="F16" s="8" t="s">
        <v>489</v>
      </c>
      <c r="G16" s="8" t="s">
        <v>455</v>
      </c>
      <c r="H16" s="8" t="s">
        <v>490</v>
      </c>
      <c r="I16" s="8" t="s">
        <v>467</v>
      </c>
      <c r="J16" s="8" t="s">
        <v>458</v>
      </c>
      <c r="K16" s="8" t="s">
        <v>491</v>
      </c>
    </row>
    <row r="17" spans="1:11" ht="19.5" customHeight="1">
      <c r="A17" s="291" t="s">
        <v>386</v>
      </c>
      <c r="B17" s="292" t="s">
        <v>385</v>
      </c>
      <c r="C17" s="292" t="s">
        <v>484</v>
      </c>
      <c r="D17" s="8" t="s">
        <v>452</v>
      </c>
      <c r="E17" s="8" t="s">
        <v>463</v>
      </c>
      <c r="F17" s="8" t="s">
        <v>492</v>
      </c>
      <c r="G17" s="8" t="s">
        <v>455</v>
      </c>
      <c r="H17" s="8" t="s">
        <v>493</v>
      </c>
      <c r="I17" s="8" t="s">
        <v>467</v>
      </c>
      <c r="J17" s="8" t="s">
        <v>458</v>
      </c>
      <c r="K17" s="8" t="s">
        <v>494</v>
      </c>
    </row>
    <row r="18" spans="1:11" ht="19.5" customHeight="1">
      <c r="A18" s="291" t="s">
        <v>386</v>
      </c>
      <c r="B18" s="292" t="s">
        <v>385</v>
      </c>
      <c r="C18" s="292" t="s">
        <v>484</v>
      </c>
      <c r="D18" s="8" t="s">
        <v>452</v>
      </c>
      <c r="E18" s="8" t="s">
        <v>471</v>
      </c>
      <c r="F18" s="8" t="s">
        <v>495</v>
      </c>
      <c r="G18" s="8" t="s">
        <v>496</v>
      </c>
      <c r="H18" s="8" t="s">
        <v>163</v>
      </c>
      <c r="I18" s="8" t="s">
        <v>497</v>
      </c>
      <c r="J18" s="8" t="s">
        <v>458</v>
      </c>
      <c r="K18" s="8" t="s">
        <v>498</v>
      </c>
    </row>
    <row r="19" spans="1:11" ht="19.5" customHeight="1">
      <c r="A19" s="291" t="s">
        <v>386</v>
      </c>
      <c r="B19" s="292" t="s">
        <v>385</v>
      </c>
      <c r="C19" s="292" t="s">
        <v>484</v>
      </c>
      <c r="D19" s="8" t="s">
        <v>474</v>
      </c>
      <c r="E19" s="8" t="s">
        <v>475</v>
      </c>
      <c r="F19" s="8" t="s">
        <v>499</v>
      </c>
      <c r="G19" s="8" t="s">
        <v>455</v>
      </c>
      <c r="H19" s="8" t="s">
        <v>500</v>
      </c>
      <c r="I19" s="8" t="s">
        <v>467</v>
      </c>
      <c r="J19" s="8" t="s">
        <v>458</v>
      </c>
      <c r="K19" s="8" t="s">
        <v>501</v>
      </c>
    </row>
    <row r="20" spans="1:11" ht="19.5" customHeight="1">
      <c r="A20" s="291" t="s">
        <v>386</v>
      </c>
      <c r="B20" s="292" t="s">
        <v>385</v>
      </c>
      <c r="C20" s="292" t="s">
        <v>484</v>
      </c>
      <c r="D20" s="8" t="s">
        <v>474</v>
      </c>
      <c r="E20" s="8" t="s">
        <v>502</v>
      </c>
      <c r="F20" s="8" t="s">
        <v>503</v>
      </c>
      <c r="G20" s="8" t="s">
        <v>465</v>
      </c>
      <c r="H20" s="8" t="s">
        <v>504</v>
      </c>
      <c r="I20" s="8" t="s">
        <v>505</v>
      </c>
      <c r="J20" s="8" t="s">
        <v>482</v>
      </c>
      <c r="K20" s="8" t="s">
        <v>506</v>
      </c>
    </row>
    <row r="21" spans="1:11" ht="19.5" customHeight="1">
      <c r="A21" s="291" t="s">
        <v>386</v>
      </c>
      <c r="B21" s="292" t="s">
        <v>385</v>
      </c>
      <c r="C21" s="292" t="s">
        <v>484</v>
      </c>
      <c r="D21" s="8" t="s">
        <v>478</v>
      </c>
      <c r="E21" s="8" t="s">
        <v>479</v>
      </c>
      <c r="F21" s="8" t="s">
        <v>507</v>
      </c>
      <c r="G21" s="8" t="s">
        <v>455</v>
      </c>
      <c r="H21" s="8" t="s">
        <v>508</v>
      </c>
      <c r="I21" s="8" t="s">
        <v>467</v>
      </c>
      <c r="J21" s="8" t="s">
        <v>458</v>
      </c>
      <c r="K21" s="8" t="s">
        <v>509</v>
      </c>
    </row>
    <row r="22" spans="1:11" ht="19.5" customHeight="1">
      <c r="A22" s="291" t="s">
        <v>418</v>
      </c>
      <c r="B22" s="292" t="s">
        <v>417</v>
      </c>
      <c r="C22" s="292" t="s">
        <v>510</v>
      </c>
      <c r="D22" s="8" t="s">
        <v>452</v>
      </c>
      <c r="E22" s="8" t="s">
        <v>453</v>
      </c>
      <c r="F22" s="8" t="s">
        <v>511</v>
      </c>
      <c r="G22" s="8" t="s">
        <v>496</v>
      </c>
      <c r="H22" s="8" t="s">
        <v>512</v>
      </c>
      <c r="I22" s="8" t="s">
        <v>513</v>
      </c>
      <c r="J22" s="8" t="s">
        <v>458</v>
      </c>
      <c r="K22" s="8" t="s">
        <v>514</v>
      </c>
    </row>
    <row r="23" spans="1:11" ht="19.5" customHeight="1">
      <c r="A23" s="291" t="s">
        <v>418</v>
      </c>
      <c r="B23" s="292" t="s">
        <v>417</v>
      </c>
      <c r="C23" s="292" t="s">
        <v>510</v>
      </c>
      <c r="D23" s="8" t="s">
        <v>452</v>
      </c>
      <c r="E23" s="8" t="s">
        <v>463</v>
      </c>
      <c r="F23" s="8" t="s">
        <v>515</v>
      </c>
      <c r="G23" s="8" t="s">
        <v>455</v>
      </c>
      <c r="H23" s="8" t="s">
        <v>516</v>
      </c>
      <c r="I23" s="8" t="s">
        <v>467</v>
      </c>
      <c r="J23" s="8" t="s">
        <v>458</v>
      </c>
      <c r="K23" s="8" t="s">
        <v>517</v>
      </c>
    </row>
    <row r="24" spans="1:11" ht="19.5" customHeight="1">
      <c r="A24" s="291" t="s">
        <v>418</v>
      </c>
      <c r="B24" s="292" t="s">
        <v>417</v>
      </c>
      <c r="C24" s="292" t="s">
        <v>510</v>
      </c>
      <c r="D24" s="8" t="s">
        <v>452</v>
      </c>
      <c r="E24" s="8" t="s">
        <v>471</v>
      </c>
      <c r="F24" s="8" t="s">
        <v>518</v>
      </c>
      <c r="G24" s="8" t="s">
        <v>465</v>
      </c>
      <c r="H24" s="8" t="s">
        <v>519</v>
      </c>
      <c r="I24" s="8" t="s">
        <v>520</v>
      </c>
      <c r="J24" s="8" t="s">
        <v>458</v>
      </c>
      <c r="K24" s="8" t="s">
        <v>521</v>
      </c>
    </row>
    <row r="25" spans="1:11" ht="19.5" customHeight="1">
      <c r="A25" s="291" t="s">
        <v>418</v>
      </c>
      <c r="B25" s="292" t="s">
        <v>417</v>
      </c>
      <c r="C25" s="292" t="s">
        <v>510</v>
      </c>
      <c r="D25" s="8" t="s">
        <v>452</v>
      </c>
      <c r="E25" s="8" t="s">
        <v>522</v>
      </c>
      <c r="F25" s="8" t="s">
        <v>523</v>
      </c>
      <c r="G25" s="8" t="s">
        <v>465</v>
      </c>
      <c r="H25" s="8" t="s">
        <v>466</v>
      </c>
      <c r="I25" s="8" t="s">
        <v>467</v>
      </c>
      <c r="J25" s="8" t="s">
        <v>458</v>
      </c>
      <c r="K25" s="8" t="s">
        <v>524</v>
      </c>
    </row>
    <row r="26" spans="1:11" ht="19.5" customHeight="1">
      <c r="A26" s="291" t="s">
        <v>418</v>
      </c>
      <c r="B26" s="292" t="s">
        <v>417</v>
      </c>
      <c r="C26" s="292" t="s">
        <v>510</v>
      </c>
      <c r="D26" s="8" t="s">
        <v>474</v>
      </c>
      <c r="E26" s="8" t="s">
        <v>475</v>
      </c>
      <c r="F26" s="8" t="s">
        <v>525</v>
      </c>
      <c r="G26" s="8" t="s">
        <v>465</v>
      </c>
      <c r="H26" s="8" t="s">
        <v>526</v>
      </c>
      <c r="I26" s="8"/>
      <c r="J26" s="8" t="s">
        <v>482</v>
      </c>
      <c r="K26" s="8" t="s">
        <v>527</v>
      </c>
    </row>
    <row r="27" spans="1:11" ht="19.5" customHeight="1">
      <c r="A27" s="291" t="s">
        <v>418</v>
      </c>
      <c r="B27" s="292" t="s">
        <v>417</v>
      </c>
      <c r="C27" s="292" t="s">
        <v>510</v>
      </c>
      <c r="D27" s="8" t="s">
        <v>474</v>
      </c>
      <c r="E27" s="8" t="s">
        <v>475</v>
      </c>
      <c r="F27" s="8" t="s">
        <v>528</v>
      </c>
      <c r="G27" s="8" t="s">
        <v>455</v>
      </c>
      <c r="H27" s="8" t="s">
        <v>529</v>
      </c>
      <c r="I27" s="8" t="s">
        <v>467</v>
      </c>
      <c r="J27" s="8" t="s">
        <v>458</v>
      </c>
      <c r="K27" s="8" t="s">
        <v>530</v>
      </c>
    </row>
    <row r="28" spans="1:11" ht="19.5" customHeight="1">
      <c r="A28" s="291" t="s">
        <v>418</v>
      </c>
      <c r="B28" s="292" t="s">
        <v>417</v>
      </c>
      <c r="C28" s="292" t="s">
        <v>510</v>
      </c>
      <c r="D28" s="8" t="s">
        <v>474</v>
      </c>
      <c r="E28" s="8" t="s">
        <v>502</v>
      </c>
      <c r="F28" s="8" t="s">
        <v>531</v>
      </c>
      <c r="G28" s="8" t="s">
        <v>532</v>
      </c>
      <c r="H28" s="8" t="s">
        <v>533</v>
      </c>
      <c r="I28" s="8" t="s">
        <v>467</v>
      </c>
      <c r="J28" s="8" t="s">
        <v>482</v>
      </c>
      <c r="K28" s="8" t="s">
        <v>534</v>
      </c>
    </row>
    <row r="29" spans="1:11" ht="19.5" customHeight="1">
      <c r="A29" s="291" t="s">
        <v>418</v>
      </c>
      <c r="B29" s="292" t="s">
        <v>417</v>
      </c>
      <c r="C29" s="292" t="s">
        <v>510</v>
      </c>
      <c r="D29" s="8" t="s">
        <v>478</v>
      </c>
      <c r="E29" s="8" t="s">
        <v>479</v>
      </c>
      <c r="F29" s="8" t="s">
        <v>535</v>
      </c>
      <c r="G29" s="8" t="s">
        <v>455</v>
      </c>
      <c r="H29" s="8" t="s">
        <v>508</v>
      </c>
      <c r="I29" s="8" t="s">
        <v>467</v>
      </c>
      <c r="J29" s="8" t="s">
        <v>458</v>
      </c>
      <c r="K29" s="8" t="s">
        <v>536</v>
      </c>
    </row>
    <row r="30" spans="1:11" ht="19.5" customHeight="1">
      <c r="A30" s="291" t="s">
        <v>369</v>
      </c>
      <c r="B30" s="292" t="s">
        <v>367</v>
      </c>
      <c r="C30" s="292" t="s">
        <v>537</v>
      </c>
      <c r="D30" s="8" t="s">
        <v>452</v>
      </c>
      <c r="E30" s="8" t="s">
        <v>453</v>
      </c>
      <c r="F30" s="8" t="s">
        <v>538</v>
      </c>
      <c r="G30" s="8" t="s">
        <v>465</v>
      </c>
      <c r="H30" s="8" t="s">
        <v>539</v>
      </c>
      <c r="I30" s="8" t="s">
        <v>540</v>
      </c>
      <c r="J30" s="8" t="s">
        <v>458</v>
      </c>
      <c r="K30" s="8" t="s">
        <v>541</v>
      </c>
    </row>
    <row r="31" spans="1:11" ht="19.5" customHeight="1">
      <c r="A31" s="291" t="s">
        <v>369</v>
      </c>
      <c r="B31" s="292" t="s">
        <v>367</v>
      </c>
      <c r="C31" s="292" t="s">
        <v>537</v>
      </c>
      <c r="D31" s="8" t="s">
        <v>452</v>
      </c>
      <c r="E31" s="8" t="s">
        <v>453</v>
      </c>
      <c r="F31" s="8" t="s">
        <v>542</v>
      </c>
      <c r="G31" s="8" t="s">
        <v>455</v>
      </c>
      <c r="H31" s="8" t="s">
        <v>493</v>
      </c>
      <c r="I31" s="8" t="s">
        <v>467</v>
      </c>
      <c r="J31" s="8" t="s">
        <v>458</v>
      </c>
      <c r="K31" s="8" t="s">
        <v>543</v>
      </c>
    </row>
    <row r="32" spans="1:11" ht="19.5" customHeight="1">
      <c r="A32" s="291" t="s">
        <v>369</v>
      </c>
      <c r="B32" s="292" t="s">
        <v>367</v>
      </c>
      <c r="C32" s="292" t="s">
        <v>537</v>
      </c>
      <c r="D32" s="8" t="s">
        <v>452</v>
      </c>
      <c r="E32" s="8" t="s">
        <v>471</v>
      </c>
      <c r="F32" s="8" t="s">
        <v>544</v>
      </c>
      <c r="G32" s="8" t="s">
        <v>465</v>
      </c>
      <c r="H32" s="8" t="s">
        <v>466</v>
      </c>
      <c r="I32" s="8" t="s">
        <v>467</v>
      </c>
      <c r="J32" s="8" t="s">
        <v>458</v>
      </c>
      <c r="K32" s="8" t="s">
        <v>545</v>
      </c>
    </row>
    <row r="33" spans="1:11" ht="19.5" customHeight="1">
      <c r="A33" s="291" t="s">
        <v>369</v>
      </c>
      <c r="B33" s="292" t="s">
        <v>367</v>
      </c>
      <c r="C33" s="292" t="s">
        <v>537</v>
      </c>
      <c r="D33" s="8" t="s">
        <v>452</v>
      </c>
      <c r="E33" s="8" t="s">
        <v>522</v>
      </c>
      <c r="F33" s="8" t="s">
        <v>546</v>
      </c>
      <c r="G33" s="8" t="s">
        <v>496</v>
      </c>
      <c r="H33" s="8" t="s">
        <v>547</v>
      </c>
      <c r="I33" s="8" t="s">
        <v>548</v>
      </c>
      <c r="J33" s="8" t="s">
        <v>458</v>
      </c>
      <c r="K33" s="8" t="s">
        <v>545</v>
      </c>
    </row>
    <row r="34" spans="1:11" ht="19.5" customHeight="1">
      <c r="A34" s="291" t="s">
        <v>369</v>
      </c>
      <c r="B34" s="292" t="s">
        <v>367</v>
      </c>
      <c r="C34" s="292" t="s">
        <v>537</v>
      </c>
      <c r="D34" s="8" t="s">
        <v>452</v>
      </c>
      <c r="E34" s="8" t="s">
        <v>522</v>
      </c>
      <c r="F34" s="8" t="s">
        <v>549</v>
      </c>
      <c r="G34" s="8" t="s">
        <v>465</v>
      </c>
      <c r="H34" s="8" t="s">
        <v>466</v>
      </c>
      <c r="I34" s="8" t="s">
        <v>467</v>
      </c>
      <c r="J34" s="8" t="s">
        <v>482</v>
      </c>
      <c r="K34" s="8" t="s">
        <v>545</v>
      </c>
    </row>
    <row r="35" spans="1:11" ht="19.5" customHeight="1">
      <c r="A35" s="291" t="s">
        <v>369</v>
      </c>
      <c r="B35" s="292" t="s">
        <v>367</v>
      </c>
      <c r="C35" s="292" t="s">
        <v>537</v>
      </c>
      <c r="D35" s="8" t="s">
        <v>474</v>
      </c>
      <c r="E35" s="8" t="s">
        <v>550</v>
      </c>
      <c r="F35" s="8" t="s">
        <v>551</v>
      </c>
      <c r="G35" s="8" t="s">
        <v>455</v>
      </c>
      <c r="H35" s="8" t="s">
        <v>508</v>
      </c>
      <c r="I35" s="8" t="s">
        <v>467</v>
      </c>
      <c r="J35" s="8" t="s">
        <v>482</v>
      </c>
      <c r="K35" s="8" t="s">
        <v>552</v>
      </c>
    </row>
    <row r="36" spans="1:11" ht="19.5" customHeight="1">
      <c r="A36" s="291" t="s">
        <v>369</v>
      </c>
      <c r="B36" s="292" t="s">
        <v>367</v>
      </c>
      <c r="C36" s="292" t="s">
        <v>537</v>
      </c>
      <c r="D36" s="8" t="s">
        <v>478</v>
      </c>
      <c r="E36" s="8" t="s">
        <v>479</v>
      </c>
      <c r="F36" s="8" t="s">
        <v>553</v>
      </c>
      <c r="G36" s="8" t="s">
        <v>455</v>
      </c>
      <c r="H36" s="8" t="s">
        <v>508</v>
      </c>
      <c r="I36" s="8" t="s">
        <v>467</v>
      </c>
      <c r="J36" s="8" t="s">
        <v>482</v>
      </c>
      <c r="K36" s="8" t="s">
        <v>554</v>
      </c>
    </row>
    <row r="37" spans="1:11" ht="19.5" customHeight="1">
      <c r="A37" s="291" t="s">
        <v>407</v>
      </c>
      <c r="B37" s="292" t="s">
        <v>406</v>
      </c>
      <c r="C37" s="293" t="s">
        <v>555</v>
      </c>
      <c r="D37" s="8" t="s">
        <v>452</v>
      </c>
      <c r="E37" s="8" t="s">
        <v>453</v>
      </c>
      <c r="F37" s="8" t="s">
        <v>556</v>
      </c>
      <c r="G37" s="8" t="s">
        <v>455</v>
      </c>
      <c r="H37" s="8" t="s">
        <v>557</v>
      </c>
      <c r="I37" s="8" t="s">
        <v>558</v>
      </c>
      <c r="J37" s="8" t="s">
        <v>458</v>
      </c>
      <c r="K37" s="8" t="s">
        <v>559</v>
      </c>
    </row>
    <row r="38" spans="1:11" ht="19.5" customHeight="1">
      <c r="A38" s="291" t="s">
        <v>407</v>
      </c>
      <c r="B38" s="292" t="s">
        <v>406</v>
      </c>
      <c r="C38" s="292" t="s">
        <v>560</v>
      </c>
      <c r="D38" s="8" t="s">
        <v>452</v>
      </c>
      <c r="E38" s="8" t="s">
        <v>453</v>
      </c>
      <c r="F38" s="8" t="s">
        <v>561</v>
      </c>
      <c r="G38" s="8" t="s">
        <v>455</v>
      </c>
      <c r="H38" s="8" t="s">
        <v>562</v>
      </c>
      <c r="I38" s="8" t="s">
        <v>563</v>
      </c>
      <c r="J38" s="8" t="s">
        <v>458</v>
      </c>
      <c r="K38" s="8" t="s">
        <v>564</v>
      </c>
    </row>
    <row r="39" spans="1:11" ht="19.5" customHeight="1">
      <c r="A39" s="291" t="s">
        <v>407</v>
      </c>
      <c r="B39" s="292" t="s">
        <v>406</v>
      </c>
      <c r="C39" s="292" t="s">
        <v>560</v>
      </c>
      <c r="D39" s="8" t="s">
        <v>452</v>
      </c>
      <c r="E39" s="8" t="s">
        <v>463</v>
      </c>
      <c r="F39" s="8" t="s">
        <v>565</v>
      </c>
      <c r="G39" s="8" t="s">
        <v>455</v>
      </c>
      <c r="H39" s="8" t="s">
        <v>481</v>
      </c>
      <c r="I39" s="8" t="s">
        <v>467</v>
      </c>
      <c r="J39" s="8" t="s">
        <v>482</v>
      </c>
      <c r="K39" s="8" t="s">
        <v>566</v>
      </c>
    </row>
    <row r="40" spans="1:11" ht="19.5" customHeight="1">
      <c r="A40" s="291" t="s">
        <v>407</v>
      </c>
      <c r="B40" s="292" t="s">
        <v>406</v>
      </c>
      <c r="C40" s="292" t="s">
        <v>560</v>
      </c>
      <c r="D40" s="8" t="s">
        <v>452</v>
      </c>
      <c r="E40" s="8" t="s">
        <v>471</v>
      </c>
      <c r="F40" s="8" t="s">
        <v>567</v>
      </c>
      <c r="G40" s="8" t="s">
        <v>496</v>
      </c>
      <c r="H40" s="8" t="s">
        <v>568</v>
      </c>
      <c r="I40" s="8" t="s">
        <v>569</v>
      </c>
      <c r="J40" s="8" t="s">
        <v>482</v>
      </c>
      <c r="K40" s="8" t="s">
        <v>570</v>
      </c>
    </row>
    <row r="41" spans="1:11" ht="19.5" customHeight="1">
      <c r="A41" s="291" t="s">
        <v>407</v>
      </c>
      <c r="B41" s="292" t="s">
        <v>406</v>
      </c>
      <c r="C41" s="292" t="s">
        <v>560</v>
      </c>
      <c r="D41" s="8" t="s">
        <v>452</v>
      </c>
      <c r="E41" s="8" t="s">
        <v>522</v>
      </c>
      <c r="F41" s="8" t="s">
        <v>571</v>
      </c>
      <c r="G41" s="8" t="s">
        <v>496</v>
      </c>
      <c r="H41" s="8" t="s">
        <v>174</v>
      </c>
      <c r="I41" s="8" t="s">
        <v>548</v>
      </c>
      <c r="J41" s="8" t="s">
        <v>458</v>
      </c>
      <c r="K41" s="8" t="s">
        <v>572</v>
      </c>
    </row>
    <row r="42" spans="1:11" ht="19.5" customHeight="1">
      <c r="A42" s="291" t="s">
        <v>407</v>
      </c>
      <c r="B42" s="292" t="s">
        <v>406</v>
      </c>
      <c r="C42" s="292" t="s">
        <v>560</v>
      </c>
      <c r="D42" s="8" t="s">
        <v>474</v>
      </c>
      <c r="E42" s="8" t="s">
        <v>475</v>
      </c>
      <c r="F42" s="8" t="s">
        <v>573</v>
      </c>
      <c r="G42" s="8" t="s">
        <v>455</v>
      </c>
      <c r="H42" s="8" t="s">
        <v>481</v>
      </c>
      <c r="I42" s="8" t="s">
        <v>467</v>
      </c>
      <c r="J42" s="8" t="s">
        <v>482</v>
      </c>
      <c r="K42" s="8" t="s">
        <v>574</v>
      </c>
    </row>
    <row r="43" spans="1:11" ht="19.5" customHeight="1">
      <c r="A43" s="291" t="s">
        <v>407</v>
      </c>
      <c r="B43" s="292" t="s">
        <v>406</v>
      </c>
      <c r="C43" s="292" t="s">
        <v>560</v>
      </c>
      <c r="D43" s="8" t="s">
        <v>478</v>
      </c>
      <c r="E43" s="8" t="s">
        <v>479</v>
      </c>
      <c r="F43" s="8" t="s">
        <v>575</v>
      </c>
      <c r="G43" s="8" t="s">
        <v>455</v>
      </c>
      <c r="H43" s="8" t="s">
        <v>508</v>
      </c>
      <c r="I43" s="8" t="s">
        <v>467</v>
      </c>
      <c r="J43" s="8" t="s">
        <v>482</v>
      </c>
      <c r="K43" s="8" t="s">
        <v>576</v>
      </c>
    </row>
    <row r="44" spans="1:11" ht="19.5" customHeight="1">
      <c r="A44" s="291" t="s">
        <v>405</v>
      </c>
      <c r="B44" s="292" t="s">
        <v>404</v>
      </c>
      <c r="C44" s="292" t="s">
        <v>577</v>
      </c>
      <c r="D44" s="8" t="s">
        <v>452</v>
      </c>
      <c r="E44" s="8" t="s">
        <v>453</v>
      </c>
      <c r="F44" s="8" t="s">
        <v>578</v>
      </c>
      <c r="G44" s="8" t="s">
        <v>455</v>
      </c>
      <c r="H44" s="8" t="s">
        <v>579</v>
      </c>
      <c r="I44" s="8" t="s">
        <v>580</v>
      </c>
      <c r="J44" s="8" t="s">
        <v>458</v>
      </c>
      <c r="K44" s="8" t="s">
        <v>581</v>
      </c>
    </row>
    <row r="45" spans="1:11" ht="19.5" customHeight="1">
      <c r="A45" s="291" t="s">
        <v>405</v>
      </c>
      <c r="B45" s="292" t="s">
        <v>404</v>
      </c>
      <c r="C45" s="292" t="s">
        <v>577</v>
      </c>
      <c r="D45" s="8" t="s">
        <v>452</v>
      </c>
      <c r="E45" s="8" t="s">
        <v>453</v>
      </c>
      <c r="F45" s="8" t="s">
        <v>582</v>
      </c>
      <c r="G45" s="8" t="s">
        <v>455</v>
      </c>
      <c r="H45" s="8" t="s">
        <v>508</v>
      </c>
      <c r="I45" s="8" t="s">
        <v>467</v>
      </c>
      <c r="J45" s="8" t="s">
        <v>482</v>
      </c>
      <c r="K45" s="8" t="s">
        <v>583</v>
      </c>
    </row>
    <row r="46" spans="1:11" ht="19.5" customHeight="1">
      <c r="A46" s="291" t="s">
        <v>405</v>
      </c>
      <c r="B46" s="292" t="s">
        <v>404</v>
      </c>
      <c r="C46" s="292" t="s">
        <v>577</v>
      </c>
      <c r="D46" s="8" t="s">
        <v>452</v>
      </c>
      <c r="E46" s="8" t="s">
        <v>522</v>
      </c>
      <c r="F46" s="8" t="s">
        <v>571</v>
      </c>
      <c r="G46" s="8" t="s">
        <v>455</v>
      </c>
      <c r="H46" s="8" t="s">
        <v>466</v>
      </c>
      <c r="I46" s="8" t="s">
        <v>548</v>
      </c>
      <c r="J46" s="8" t="s">
        <v>458</v>
      </c>
      <c r="K46" s="8" t="s">
        <v>584</v>
      </c>
    </row>
    <row r="47" spans="1:11" ht="19.5" customHeight="1">
      <c r="A47" s="291" t="s">
        <v>405</v>
      </c>
      <c r="B47" s="292" t="s">
        <v>404</v>
      </c>
      <c r="C47" s="292" t="s">
        <v>577</v>
      </c>
      <c r="D47" s="8" t="s">
        <v>452</v>
      </c>
      <c r="E47" s="8" t="s">
        <v>522</v>
      </c>
      <c r="F47" s="8" t="s">
        <v>585</v>
      </c>
      <c r="G47" s="8" t="s">
        <v>455</v>
      </c>
      <c r="H47" s="8" t="s">
        <v>508</v>
      </c>
      <c r="I47" s="8" t="s">
        <v>580</v>
      </c>
      <c r="J47" s="8" t="s">
        <v>458</v>
      </c>
      <c r="K47" s="8" t="s">
        <v>586</v>
      </c>
    </row>
    <row r="48" spans="1:11" ht="19.5" customHeight="1">
      <c r="A48" s="291" t="s">
        <v>405</v>
      </c>
      <c r="B48" s="292" t="s">
        <v>404</v>
      </c>
      <c r="C48" s="292" t="s">
        <v>577</v>
      </c>
      <c r="D48" s="8" t="s">
        <v>474</v>
      </c>
      <c r="E48" s="8" t="s">
        <v>475</v>
      </c>
      <c r="F48" s="8" t="s">
        <v>587</v>
      </c>
      <c r="G48" s="8" t="s">
        <v>455</v>
      </c>
      <c r="H48" s="8" t="s">
        <v>588</v>
      </c>
      <c r="I48" s="8" t="s">
        <v>467</v>
      </c>
      <c r="J48" s="8" t="s">
        <v>458</v>
      </c>
      <c r="K48" s="8" t="s">
        <v>589</v>
      </c>
    </row>
    <row r="49" spans="1:11" ht="19.5" customHeight="1">
      <c r="A49" s="291" t="s">
        <v>405</v>
      </c>
      <c r="B49" s="292" t="s">
        <v>404</v>
      </c>
      <c r="C49" s="292" t="s">
        <v>577</v>
      </c>
      <c r="D49" s="8" t="s">
        <v>474</v>
      </c>
      <c r="E49" s="8" t="s">
        <v>502</v>
      </c>
      <c r="F49" s="8" t="s">
        <v>590</v>
      </c>
      <c r="G49" s="8" t="s">
        <v>455</v>
      </c>
      <c r="H49" s="8" t="s">
        <v>591</v>
      </c>
      <c r="I49" s="8" t="s">
        <v>467</v>
      </c>
      <c r="J49" s="8" t="s">
        <v>482</v>
      </c>
      <c r="K49" s="8" t="s">
        <v>592</v>
      </c>
    </row>
    <row r="50" spans="1:11" ht="19.5" customHeight="1">
      <c r="A50" s="291" t="s">
        <v>405</v>
      </c>
      <c r="B50" s="292" t="s">
        <v>404</v>
      </c>
      <c r="C50" s="292" t="s">
        <v>577</v>
      </c>
      <c r="D50" s="8" t="s">
        <v>478</v>
      </c>
      <c r="E50" s="8" t="s">
        <v>479</v>
      </c>
      <c r="F50" s="8" t="s">
        <v>593</v>
      </c>
      <c r="G50" s="8" t="s">
        <v>455</v>
      </c>
      <c r="H50" s="8" t="s">
        <v>508</v>
      </c>
      <c r="I50" s="8" t="s">
        <v>467</v>
      </c>
      <c r="J50" s="8" t="s">
        <v>482</v>
      </c>
      <c r="K50" s="8" t="s">
        <v>594</v>
      </c>
    </row>
    <row r="51" spans="1:11" ht="19.5" customHeight="1">
      <c r="A51" s="291" t="s">
        <v>383</v>
      </c>
      <c r="B51" s="292" t="s">
        <v>382</v>
      </c>
      <c r="C51" s="292" t="s">
        <v>595</v>
      </c>
      <c r="D51" s="8" t="s">
        <v>452</v>
      </c>
      <c r="E51" s="8" t="s">
        <v>453</v>
      </c>
      <c r="F51" s="8" t="s">
        <v>596</v>
      </c>
      <c r="G51" s="8" t="s">
        <v>455</v>
      </c>
      <c r="H51" s="8" t="s">
        <v>161</v>
      </c>
      <c r="I51" s="8" t="s">
        <v>540</v>
      </c>
      <c r="J51" s="8" t="s">
        <v>458</v>
      </c>
      <c r="K51" s="8" t="s">
        <v>597</v>
      </c>
    </row>
    <row r="52" spans="1:11" ht="19.5" customHeight="1">
      <c r="A52" s="291" t="s">
        <v>383</v>
      </c>
      <c r="B52" s="292" t="s">
        <v>382</v>
      </c>
      <c r="C52" s="292" t="s">
        <v>598</v>
      </c>
      <c r="D52" s="8" t="s">
        <v>452</v>
      </c>
      <c r="E52" s="8" t="s">
        <v>453</v>
      </c>
      <c r="F52" s="8" t="s">
        <v>599</v>
      </c>
      <c r="G52" s="8" t="s">
        <v>455</v>
      </c>
      <c r="H52" s="8" t="s">
        <v>160</v>
      </c>
      <c r="I52" s="8" t="s">
        <v>600</v>
      </c>
      <c r="J52" s="8" t="s">
        <v>458</v>
      </c>
      <c r="K52" s="8" t="s">
        <v>601</v>
      </c>
    </row>
    <row r="53" spans="1:11" ht="19.5" customHeight="1">
      <c r="A53" s="291" t="s">
        <v>383</v>
      </c>
      <c r="B53" s="292" t="s">
        <v>382</v>
      </c>
      <c r="C53" s="292" t="s">
        <v>598</v>
      </c>
      <c r="D53" s="8" t="s">
        <v>452</v>
      </c>
      <c r="E53" s="8" t="s">
        <v>463</v>
      </c>
      <c r="F53" s="8" t="s">
        <v>602</v>
      </c>
      <c r="G53" s="8" t="s">
        <v>455</v>
      </c>
      <c r="H53" s="8" t="s">
        <v>508</v>
      </c>
      <c r="I53" s="8" t="s">
        <v>467</v>
      </c>
      <c r="J53" s="8" t="s">
        <v>458</v>
      </c>
      <c r="K53" s="8" t="s">
        <v>603</v>
      </c>
    </row>
    <row r="54" spans="1:11" ht="19.5" customHeight="1">
      <c r="A54" s="291" t="s">
        <v>383</v>
      </c>
      <c r="B54" s="292" t="s">
        <v>382</v>
      </c>
      <c r="C54" s="292" t="s">
        <v>598</v>
      </c>
      <c r="D54" s="8" t="s">
        <v>452</v>
      </c>
      <c r="E54" s="8" t="s">
        <v>471</v>
      </c>
      <c r="F54" s="8" t="s">
        <v>604</v>
      </c>
      <c r="G54" s="8" t="s">
        <v>465</v>
      </c>
      <c r="H54" s="8" t="s">
        <v>466</v>
      </c>
      <c r="I54" s="8" t="s">
        <v>467</v>
      </c>
      <c r="J54" s="8" t="s">
        <v>458</v>
      </c>
      <c r="K54" s="8" t="s">
        <v>605</v>
      </c>
    </row>
    <row r="55" spans="1:11" ht="19.5" customHeight="1">
      <c r="A55" s="291" t="s">
        <v>383</v>
      </c>
      <c r="B55" s="292" t="s">
        <v>382</v>
      </c>
      <c r="C55" s="292" t="s">
        <v>598</v>
      </c>
      <c r="D55" s="8" t="s">
        <v>452</v>
      </c>
      <c r="E55" s="8" t="s">
        <v>471</v>
      </c>
      <c r="F55" s="8" t="s">
        <v>606</v>
      </c>
      <c r="G55" s="8" t="s">
        <v>496</v>
      </c>
      <c r="H55" s="8" t="s">
        <v>159</v>
      </c>
      <c r="I55" s="8" t="s">
        <v>505</v>
      </c>
      <c r="J55" s="8" t="s">
        <v>458</v>
      </c>
      <c r="K55" s="8" t="s">
        <v>607</v>
      </c>
    </row>
    <row r="56" spans="1:11" ht="19.5" customHeight="1">
      <c r="A56" s="291" t="s">
        <v>383</v>
      </c>
      <c r="B56" s="292" t="s">
        <v>382</v>
      </c>
      <c r="C56" s="292" t="s">
        <v>598</v>
      </c>
      <c r="D56" s="8" t="s">
        <v>452</v>
      </c>
      <c r="E56" s="8" t="s">
        <v>522</v>
      </c>
      <c r="F56" s="8" t="s">
        <v>571</v>
      </c>
      <c r="G56" s="8" t="s">
        <v>496</v>
      </c>
      <c r="H56" s="8" t="s">
        <v>608</v>
      </c>
      <c r="I56" s="8" t="s">
        <v>520</v>
      </c>
      <c r="J56" s="8" t="s">
        <v>458</v>
      </c>
      <c r="K56" s="8" t="s">
        <v>609</v>
      </c>
    </row>
    <row r="57" spans="1:11" ht="19.5" customHeight="1">
      <c r="A57" s="291" t="s">
        <v>383</v>
      </c>
      <c r="B57" s="292" t="s">
        <v>382</v>
      </c>
      <c r="C57" s="292" t="s">
        <v>598</v>
      </c>
      <c r="D57" s="8" t="s">
        <v>474</v>
      </c>
      <c r="E57" s="8" t="s">
        <v>475</v>
      </c>
      <c r="F57" s="8" t="s">
        <v>610</v>
      </c>
      <c r="G57" s="8" t="s">
        <v>455</v>
      </c>
      <c r="H57" s="8" t="s">
        <v>481</v>
      </c>
      <c r="I57" s="8" t="s">
        <v>467</v>
      </c>
      <c r="J57" s="8" t="s">
        <v>458</v>
      </c>
      <c r="K57" s="8" t="s">
        <v>611</v>
      </c>
    </row>
    <row r="58" spans="1:11" ht="19.5" customHeight="1">
      <c r="A58" s="291" t="s">
        <v>383</v>
      </c>
      <c r="B58" s="292" t="s">
        <v>382</v>
      </c>
      <c r="C58" s="292" t="s">
        <v>598</v>
      </c>
      <c r="D58" s="8" t="s">
        <v>478</v>
      </c>
      <c r="E58" s="8" t="s">
        <v>479</v>
      </c>
      <c r="F58" s="8" t="s">
        <v>612</v>
      </c>
      <c r="G58" s="8" t="s">
        <v>455</v>
      </c>
      <c r="H58" s="8" t="s">
        <v>481</v>
      </c>
      <c r="I58" s="8" t="s">
        <v>467</v>
      </c>
      <c r="J58" s="8" t="s">
        <v>458</v>
      </c>
      <c r="K58" s="8" t="s">
        <v>613</v>
      </c>
    </row>
    <row r="59" spans="1:11" ht="19.5" customHeight="1">
      <c r="A59" s="291" t="s">
        <v>424</v>
      </c>
      <c r="B59" s="292" t="s">
        <v>423</v>
      </c>
      <c r="C59" s="292" t="s">
        <v>614</v>
      </c>
      <c r="D59" s="8" t="s">
        <v>452</v>
      </c>
      <c r="E59" s="8" t="s">
        <v>453</v>
      </c>
      <c r="F59" s="8" t="s">
        <v>615</v>
      </c>
      <c r="G59" s="8" t="s">
        <v>455</v>
      </c>
      <c r="H59" s="8" t="s">
        <v>616</v>
      </c>
      <c r="I59" s="8" t="s">
        <v>580</v>
      </c>
      <c r="J59" s="8" t="s">
        <v>458</v>
      </c>
      <c r="K59" s="8" t="s">
        <v>617</v>
      </c>
    </row>
    <row r="60" spans="1:11" ht="19.5" customHeight="1">
      <c r="A60" s="291" t="s">
        <v>424</v>
      </c>
      <c r="B60" s="292" t="s">
        <v>423</v>
      </c>
      <c r="C60" s="292" t="s">
        <v>614</v>
      </c>
      <c r="D60" s="8" t="s">
        <v>452</v>
      </c>
      <c r="E60" s="8" t="s">
        <v>453</v>
      </c>
      <c r="F60" s="8" t="s">
        <v>618</v>
      </c>
      <c r="G60" s="8" t="s">
        <v>455</v>
      </c>
      <c r="H60" s="8" t="s">
        <v>164</v>
      </c>
      <c r="I60" s="8" t="s">
        <v>600</v>
      </c>
      <c r="J60" s="8" t="s">
        <v>458</v>
      </c>
      <c r="K60" s="8" t="s">
        <v>619</v>
      </c>
    </row>
    <row r="61" spans="1:11" ht="19.5" customHeight="1">
      <c r="A61" s="291" t="s">
        <v>424</v>
      </c>
      <c r="B61" s="292" t="s">
        <v>423</v>
      </c>
      <c r="C61" s="292" t="s">
        <v>614</v>
      </c>
      <c r="D61" s="8" t="s">
        <v>452</v>
      </c>
      <c r="E61" s="8" t="s">
        <v>453</v>
      </c>
      <c r="F61" s="8" t="s">
        <v>620</v>
      </c>
      <c r="G61" s="8" t="s">
        <v>455</v>
      </c>
      <c r="H61" s="8" t="s">
        <v>547</v>
      </c>
      <c r="I61" s="8" t="s">
        <v>621</v>
      </c>
      <c r="J61" s="8" t="s">
        <v>458</v>
      </c>
      <c r="K61" s="8" t="s">
        <v>620</v>
      </c>
    </row>
    <row r="62" spans="1:11" ht="19.5" customHeight="1">
      <c r="A62" s="291" t="s">
        <v>424</v>
      </c>
      <c r="B62" s="292" t="s">
        <v>423</v>
      </c>
      <c r="C62" s="292" t="s">
        <v>614</v>
      </c>
      <c r="D62" s="8" t="s">
        <v>452</v>
      </c>
      <c r="E62" s="8" t="s">
        <v>453</v>
      </c>
      <c r="F62" s="8" t="s">
        <v>622</v>
      </c>
      <c r="G62" s="8" t="s">
        <v>455</v>
      </c>
      <c r="H62" s="8" t="s">
        <v>161</v>
      </c>
      <c r="I62" s="8" t="s">
        <v>600</v>
      </c>
      <c r="J62" s="8" t="s">
        <v>458</v>
      </c>
      <c r="K62" s="8" t="s">
        <v>623</v>
      </c>
    </row>
    <row r="63" spans="1:11" ht="19.5" customHeight="1">
      <c r="A63" s="291" t="s">
        <v>424</v>
      </c>
      <c r="B63" s="292" t="s">
        <v>423</v>
      </c>
      <c r="C63" s="292" t="s">
        <v>614</v>
      </c>
      <c r="D63" s="8" t="s">
        <v>452</v>
      </c>
      <c r="E63" s="8" t="s">
        <v>463</v>
      </c>
      <c r="F63" s="8" t="s">
        <v>624</v>
      </c>
      <c r="G63" s="8" t="s">
        <v>455</v>
      </c>
      <c r="H63" s="8" t="s">
        <v>493</v>
      </c>
      <c r="I63" s="8" t="s">
        <v>467</v>
      </c>
      <c r="J63" s="8" t="s">
        <v>458</v>
      </c>
      <c r="K63" s="8" t="s">
        <v>625</v>
      </c>
    </row>
    <row r="64" spans="1:11" ht="19.5" customHeight="1">
      <c r="A64" s="291" t="s">
        <v>424</v>
      </c>
      <c r="B64" s="292" t="s">
        <v>423</v>
      </c>
      <c r="C64" s="292" t="s">
        <v>614</v>
      </c>
      <c r="D64" s="8" t="s">
        <v>474</v>
      </c>
      <c r="E64" s="8" t="s">
        <v>502</v>
      </c>
      <c r="F64" s="8" t="s">
        <v>626</v>
      </c>
      <c r="G64" s="8" t="s">
        <v>465</v>
      </c>
      <c r="H64" s="8" t="s">
        <v>466</v>
      </c>
      <c r="I64" s="8" t="s">
        <v>467</v>
      </c>
      <c r="J64" s="8" t="s">
        <v>482</v>
      </c>
      <c r="K64" s="8" t="s">
        <v>627</v>
      </c>
    </row>
    <row r="65" spans="1:11" ht="19.5" customHeight="1">
      <c r="A65" s="291" t="s">
        <v>424</v>
      </c>
      <c r="B65" s="292" t="s">
        <v>423</v>
      </c>
      <c r="C65" s="292" t="s">
        <v>614</v>
      </c>
      <c r="D65" s="8" t="s">
        <v>474</v>
      </c>
      <c r="E65" s="8" t="s">
        <v>502</v>
      </c>
      <c r="F65" s="8" t="s">
        <v>628</v>
      </c>
      <c r="G65" s="8" t="s">
        <v>455</v>
      </c>
      <c r="H65" s="8" t="s">
        <v>493</v>
      </c>
      <c r="I65" s="8" t="s">
        <v>467</v>
      </c>
      <c r="J65" s="8" t="s">
        <v>458</v>
      </c>
      <c r="K65" s="8" t="s">
        <v>627</v>
      </c>
    </row>
    <row r="66" spans="1:11" ht="19.5" customHeight="1">
      <c r="A66" s="291" t="s">
        <v>424</v>
      </c>
      <c r="B66" s="292" t="s">
        <v>423</v>
      </c>
      <c r="C66" s="292" t="s">
        <v>614</v>
      </c>
      <c r="D66" s="8" t="s">
        <v>478</v>
      </c>
      <c r="E66" s="8" t="s">
        <v>479</v>
      </c>
      <c r="F66" s="8" t="s">
        <v>629</v>
      </c>
      <c r="G66" s="8" t="s">
        <v>455</v>
      </c>
      <c r="H66" s="8" t="s">
        <v>508</v>
      </c>
      <c r="I66" s="8" t="s">
        <v>467</v>
      </c>
      <c r="J66" s="8" t="s">
        <v>482</v>
      </c>
      <c r="K66" s="8" t="s">
        <v>630</v>
      </c>
    </row>
    <row r="67" spans="1:11" ht="19.5" customHeight="1">
      <c r="A67" s="291" t="s">
        <v>414</v>
      </c>
      <c r="B67" s="292" t="s">
        <v>413</v>
      </c>
      <c r="C67" s="292" t="s">
        <v>631</v>
      </c>
      <c r="D67" s="8" t="s">
        <v>452</v>
      </c>
      <c r="E67" s="8" t="s">
        <v>453</v>
      </c>
      <c r="F67" s="8" t="s">
        <v>632</v>
      </c>
      <c r="G67" s="8" t="s">
        <v>465</v>
      </c>
      <c r="H67" s="8" t="s">
        <v>161</v>
      </c>
      <c r="I67" s="8" t="s">
        <v>633</v>
      </c>
      <c r="J67" s="8" t="s">
        <v>458</v>
      </c>
      <c r="K67" s="8" t="s">
        <v>634</v>
      </c>
    </row>
    <row r="68" spans="1:11" ht="19.5" customHeight="1">
      <c r="A68" s="291" t="s">
        <v>414</v>
      </c>
      <c r="B68" s="292" t="s">
        <v>413</v>
      </c>
      <c r="C68" s="292" t="s">
        <v>631</v>
      </c>
      <c r="D68" s="8" t="s">
        <v>452</v>
      </c>
      <c r="E68" s="8" t="s">
        <v>453</v>
      </c>
      <c r="F68" s="8" t="s">
        <v>635</v>
      </c>
      <c r="G68" s="8" t="s">
        <v>455</v>
      </c>
      <c r="H68" s="8" t="s">
        <v>636</v>
      </c>
      <c r="I68" s="8" t="s">
        <v>621</v>
      </c>
      <c r="J68" s="8" t="s">
        <v>458</v>
      </c>
      <c r="K68" s="8" t="s">
        <v>637</v>
      </c>
    </row>
    <row r="69" spans="1:11" ht="19.5" customHeight="1">
      <c r="A69" s="291" t="s">
        <v>414</v>
      </c>
      <c r="B69" s="292" t="s">
        <v>413</v>
      </c>
      <c r="C69" s="292" t="s">
        <v>631</v>
      </c>
      <c r="D69" s="8" t="s">
        <v>452</v>
      </c>
      <c r="E69" s="8" t="s">
        <v>453</v>
      </c>
      <c r="F69" s="8" t="s">
        <v>638</v>
      </c>
      <c r="G69" s="8" t="s">
        <v>455</v>
      </c>
      <c r="H69" s="8" t="s">
        <v>639</v>
      </c>
      <c r="I69" s="8" t="s">
        <v>640</v>
      </c>
      <c r="J69" s="8" t="s">
        <v>458</v>
      </c>
      <c r="K69" s="8" t="s">
        <v>641</v>
      </c>
    </row>
    <row r="70" spans="1:11" ht="19.5" customHeight="1">
      <c r="A70" s="291" t="s">
        <v>414</v>
      </c>
      <c r="B70" s="292" t="s">
        <v>413</v>
      </c>
      <c r="C70" s="292" t="s">
        <v>631</v>
      </c>
      <c r="D70" s="8" t="s">
        <v>452</v>
      </c>
      <c r="E70" s="8" t="s">
        <v>463</v>
      </c>
      <c r="F70" s="8" t="s">
        <v>642</v>
      </c>
      <c r="G70" s="8" t="s">
        <v>465</v>
      </c>
      <c r="H70" s="8" t="s">
        <v>493</v>
      </c>
      <c r="I70" s="8" t="s">
        <v>467</v>
      </c>
      <c r="J70" s="8" t="s">
        <v>482</v>
      </c>
      <c r="K70" s="8" t="s">
        <v>643</v>
      </c>
    </row>
    <row r="71" spans="1:11" ht="19.5" customHeight="1">
      <c r="A71" s="291" t="s">
        <v>414</v>
      </c>
      <c r="B71" s="292" t="s">
        <v>413</v>
      </c>
      <c r="C71" s="292" t="s">
        <v>631</v>
      </c>
      <c r="D71" s="8" t="s">
        <v>474</v>
      </c>
      <c r="E71" s="8" t="s">
        <v>475</v>
      </c>
      <c r="F71" s="8" t="s">
        <v>644</v>
      </c>
      <c r="G71" s="8" t="s">
        <v>455</v>
      </c>
      <c r="H71" s="8" t="s">
        <v>163</v>
      </c>
      <c r="I71" s="8" t="s">
        <v>600</v>
      </c>
      <c r="J71" s="8" t="s">
        <v>458</v>
      </c>
      <c r="K71" s="8" t="s">
        <v>645</v>
      </c>
    </row>
    <row r="72" spans="1:11" ht="19.5" customHeight="1">
      <c r="A72" s="291" t="s">
        <v>414</v>
      </c>
      <c r="B72" s="292" t="s">
        <v>413</v>
      </c>
      <c r="C72" s="292" t="s">
        <v>631</v>
      </c>
      <c r="D72" s="8" t="s">
        <v>474</v>
      </c>
      <c r="E72" s="8" t="s">
        <v>475</v>
      </c>
      <c r="F72" s="8" t="s">
        <v>646</v>
      </c>
      <c r="G72" s="8" t="s">
        <v>455</v>
      </c>
      <c r="H72" s="8" t="s">
        <v>163</v>
      </c>
      <c r="I72" s="8" t="s">
        <v>647</v>
      </c>
      <c r="J72" s="8" t="s">
        <v>458</v>
      </c>
      <c r="K72" s="8" t="s">
        <v>648</v>
      </c>
    </row>
    <row r="73" spans="1:11" ht="19.5" customHeight="1">
      <c r="A73" s="291" t="s">
        <v>414</v>
      </c>
      <c r="B73" s="292" t="s">
        <v>413</v>
      </c>
      <c r="C73" s="292" t="s">
        <v>631</v>
      </c>
      <c r="D73" s="8" t="s">
        <v>474</v>
      </c>
      <c r="E73" s="8" t="s">
        <v>475</v>
      </c>
      <c r="F73" s="8" t="s">
        <v>649</v>
      </c>
      <c r="G73" s="8" t="s">
        <v>455</v>
      </c>
      <c r="H73" s="8" t="s">
        <v>174</v>
      </c>
      <c r="I73" s="8" t="s">
        <v>600</v>
      </c>
      <c r="J73" s="8" t="s">
        <v>458</v>
      </c>
      <c r="K73" s="8" t="s">
        <v>650</v>
      </c>
    </row>
    <row r="74" spans="1:11" ht="19.5" customHeight="1">
      <c r="A74" s="291" t="s">
        <v>414</v>
      </c>
      <c r="B74" s="292" t="s">
        <v>413</v>
      </c>
      <c r="C74" s="292" t="s">
        <v>631</v>
      </c>
      <c r="D74" s="8" t="s">
        <v>474</v>
      </c>
      <c r="E74" s="8" t="s">
        <v>502</v>
      </c>
      <c r="F74" s="8" t="s">
        <v>651</v>
      </c>
      <c r="G74" s="8" t="s">
        <v>455</v>
      </c>
      <c r="H74" s="8" t="s">
        <v>500</v>
      </c>
      <c r="I74" s="8" t="s">
        <v>467</v>
      </c>
      <c r="J74" s="8" t="s">
        <v>458</v>
      </c>
      <c r="K74" s="8" t="s">
        <v>652</v>
      </c>
    </row>
    <row r="75" spans="1:11" ht="19.5" customHeight="1">
      <c r="A75" s="291" t="s">
        <v>414</v>
      </c>
      <c r="B75" s="292" t="s">
        <v>413</v>
      </c>
      <c r="C75" s="292" t="s">
        <v>631</v>
      </c>
      <c r="D75" s="8" t="s">
        <v>478</v>
      </c>
      <c r="E75" s="8" t="s">
        <v>479</v>
      </c>
      <c r="F75" s="8" t="s">
        <v>653</v>
      </c>
      <c r="G75" s="8" t="s">
        <v>455</v>
      </c>
      <c r="H75" s="8" t="s">
        <v>493</v>
      </c>
      <c r="I75" s="8" t="s">
        <v>467</v>
      </c>
      <c r="J75" s="8" t="s">
        <v>482</v>
      </c>
      <c r="K75" s="8" t="s">
        <v>654</v>
      </c>
    </row>
    <row r="76" spans="1:11" ht="19.5" customHeight="1">
      <c r="A76" s="291" t="s">
        <v>416</v>
      </c>
      <c r="B76" s="292" t="s">
        <v>415</v>
      </c>
      <c r="C76" s="292" t="s">
        <v>655</v>
      </c>
      <c r="D76" s="8" t="s">
        <v>452</v>
      </c>
      <c r="E76" s="8" t="s">
        <v>453</v>
      </c>
      <c r="F76" s="8" t="s">
        <v>656</v>
      </c>
      <c r="G76" s="8" t="s">
        <v>455</v>
      </c>
      <c r="H76" s="8" t="s">
        <v>657</v>
      </c>
      <c r="I76" s="8" t="s">
        <v>580</v>
      </c>
      <c r="J76" s="8" t="s">
        <v>458</v>
      </c>
      <c r="K76" s="8" t="s">
        <v>658</v>
      </c>
    </row>
    <row r="77" spans="1:11" ht="19.5" customHeight="1">
      <c r="A77" s="291" t="s">
        <v>416</v>
      </c>
      <c r="B77" s="292" t="s">
        <v>415</v>
      </c>
      <c r="C77" s="292" t="s">
        <v>655</v>
      </c>
      <c r="D77" s="8" t="s">
        <v>452</v>
      </c>
      <c r="E77" s="8" t="s">
        <v>453</v>
      </c>
      <c r="F77" s="8" t="s">
        <v>659</v>
      </c>
      <c r="G77" s="8" t="s">
        <v>455</v>
      </c>
      <c r="H77" s="8" t="s">
        <v>516</v>
      </c>
      <c r="I77" s="8" t="s">
        <v>467</v>
      </c>
      <c r="J77" s="8" t="s">
        <v>458</v>
      </c>
      <c r="K77" s="8" t="s">
        <v>660</v>
      </c>
    </row>
    <row r="78" spans="1:11" ht="19.5" customHeight="1">
      <c r="A78" s="291" t="s">
        <v>416</v>
      </c>
      <c r="B78" s="292" t="s">
        <v>415</v>
      </c>
      <c r="C78" s="292" t="s">
        <v>655</v>
      </c>
      <c r="D78" s="8" t="s">
        <v>452</v>
      </c>
      <c r="E78" s="8" t="s">
        <v>463</v>
      </c>
      <c r="F78" s="8" t="s">
        <v>661</v>
      </c>
      <c r="G78" s="8" t="s">
        <v>455</v>
      </c>
      <c r="H78" s="8" t="s">
        <v>516</v>
      </c>
      <c r="I78" s="8" t="s">
        <v>467</v>
      </c>
      <c r="J78" s="8" t="s">
        <v>458</v>
      </c>
      <c r="K78" s="8" t="s">
        <v>660</v>
      </c>
    </row>
    <row r="79" spans="1:11" ht="19.5" customHeight="1">
      <c r="A79" s="291" t="s">
        <v>416</v>
      </c>
      <c r="B79" s="292" t="s">
        <v>415</v>
      </c>
      <c r="C79" s="292" t="s">
        <v>655</v>
      </c>
      <c r="D79" s="8" t="s">
        <v>452</v>
      </c>
      <c r="E79" s="8" t="s">
        <v>463</v>
      </c>
      <c r="F79" s="8" t="s">
        <v>549</v>
      </c>
      <c r="G79" s="8" t="s">
        <v>465</v>
      </c>
      <c r="H79" s="8" t="s">
        <v>466</v>
      </c>
      <c r="I79" s="8" t="s">
        <v>467</v>
      </c>
      <c r="J79" s="8" t="s">
        <v>458</v>
      </c>
      <c r="K79" s="8" t="s">
        <v>662</v>
      </c>
    </row>
    <row r="80" spans="1:11" ht="19.5" customHeight="1">
      <c r="A80" s="291" t="s">
        <v>416</v>
      </c>
      <c r="B80" s="292" t="s">
        <v>415</v>
      </c>
      <c r="C80" s="292" t="s">
        <v>655</v>
      </c>
      <c r="D80" s="8" t="s">
        <v>452</v>
      </c>
      <c r="E80" s="8" t="s">
        <v>471</v>
      </c>
      <c r="F80" s="8" t="s">
        <v>663</v>
      </c>
      <c r="G80" s="8" t="s">
        <v>496</v>
      </c>
      <c r="H80" s="8" t="s">
        <v>164</v>
      </c>
      <c r="I80" s="8" t="s">
        <v>497</v>
      </c>
      <c r="J80" s="8" t="s">
        <v>458</v>
      </c>
      <c r="K80" s="8" t="s">
        <v>660</v>
      </c>
    </row>
    <row r="81" spans="1:11" ht="19.5" customHeight="1">
      <c r="A81" s="291" t="s">
        <v>416</v>
      </c>
      <c r="B81" s="292" t="s">
        <v>415</v>
      </c>
      <c r="C81" s="292" t="s">
        <v>655</v>
      </c>
      <c r="D81" s="8" t="s">
        <v>474</v>
      </c>
      <c r="E81" s="8" t="s">
        <v>475</v>
      </c>
      <c r="F81" s="8" t="s">
        <v>664</v>
      </c>
      <c r="G81" s="8" t="s">
        <v>455</v>
      </c>
      <c r="H81" s="8" t="s">
        <v>665</v>
      </c>
      <c r="I81" s="8" t="s">
        <v>580</v>
      </c>
      <c r="J81" s="8" t="s">
        <v>458</v>
      </c>
      <c r="K81" s="8" t="s">
        <v>666</v>
      </c>
    </row>
    <row r="82" spans="1:11" ht="19.5" customHeight="1">
      <c r="A82" s="291" t="s">
        <v>416</v>
      </c>
      <c r="B82" s="292" t="s">
        <v>415</v>
      </c>
      <c r="C82" s="292" t="s">
        <v>655</v>
      </c>
      <c r="D82" s="8" t="s">
        <v>478</v>
      </c>
      <c r="E82" s="8" t="s">
        <v>479</v>
      </c>
      <c r="F82" s="8" t="s">
        <v>667</v>
      </c>
      <c r="G82" s="8" t="s">
        <v>455</v>
      </c>
      <c r="H82" s="8" t="s">
        <v>529</v>
      </c>
      <c r="I82" s="8" t="s">
        <v>467</v>
      </c>
      <c r="J82" s="8" t="s">
        <v>458</v>
      </c>
      <c r="K82" s="8" t="s">
        <v>536</v>
      </c>
    </row>
    <row r="83" spans="1:11" ht="19.5" customHeight="1">
      <c r="A83" s="291" t="s">
        <v>426</v>
      </c>
      <c r="B83" s="292" t="s">
        <v>425</v>
      </c>
      <c r="C83" s="292" t="s">
        <v>668</v>
      </c>
      <c r="D83" s="8" t="s">
        <v>452</v>
      </c>
      <c r="E83" s="8" t="s">
        <v>453</v>
      </c>
      <c r="F83" s="8" t="s">
        <v>669</v>
      </c>
      <c r="G83" s="8" t="s">
        <v>465</v>
      </c>
      <c r="H83" s="8" t="s">
        <v>183</v>
      </c>
      <c r="I83" s="8" t="s">
        <v>580</v>
      </c>
      <c r="J83" s="8" t="s">
        <v>458</v>
      </c>
      <c r="K83" s="8" t="s">
        <v>670</v>
      </c>
    </row>
    <row r="84" spans="1:11" ht="19.5" customHeight="1">
      <c r="A84" s="291" t="s">
        <v>426</v>
      </c>
      <c r="B84" s="292" t="s">
        <v>425</v>
      </c>
      <c r="C84" s="292" t="s">
        <v>668</v>
      </c>
      <c r="D84" s="8" t="s">
        <v>452</v>
      </c>
      <c r="E84" s="8" t="s">
        <v>453</v>
      </c>
      <c r="F84" s="8" t="s">
        <v>542</v>
      </c>
      <c r="G84" s="8" t="s">
        <v>455</v>
      </c>
      <c r="H84" s="8" t="s">
        <v>493</v>
      </c>
      <c r="I84" s="8" t="s">
        <v>467</v>
      </c>
      <c r="J84" s="8" t="s">
        <v>458</v>
      </c>
      <c r="K84" s="8" t="s">
        <v>671</v>
      </c>
    </row>
    <row r="85" spans="1:11" ht="19.5" customHeight="1">
      <c r="A85" s="291" t="s">
        <v>426</v>
      </c>
      <c r="B85" s="292" t="s">
        <v>425</v>
      </c>
      <c r="C85" s="292" t="s">
        <v>668</v>
      </c>
      <c r="D85" s="8" t="s">
        <v>452</v>
      </c>
      <c r="E85" s="8" t="s">
        <v>463</v>
      </c>
      <c r="F85" s="8" t="s">
        <v>672</v>
      </c>
      <c r="G85" s="8" t="s">
        <v>465</v>
      </c>
      <c r="H85" s="8" t="s">
        <v>466</v>
      </c>
      <c r="I85" s="8" t="s">
        <v>467</v>
      </c>
      <c r="J85" s="8" t="s">
        <v>458</v>
      </c>
      <c r="K85" s="8" t="s">
        <v>673</v>
      </c>
    </row>
    <row r="86" spans="1:11" ht="19.5" customHeight="1">
      <c r="A86" s="291" t="s">
        <v>426</v>
      </c>
      <c r="B86" s="292" t="s">
        <v>425</v>
      </c>
      <c r="C86" s="292" t="s">
        <v>668</v>
      </c>
      <c r="D86" s="8" t="s">
        <v>452</v>
      </c>
      <c r="E86" s="8" t="s">
        <v>463</v>
      </c>
      <c r="F86" s="8" t="s">
        <v>549</v>
      </c>
      <c r="G86" s="8" t="s">
        <v>465</v>
      </c>
      <c r="H86" s="8" t="s">
        <v>466</v>
      </c>
      <c r="I86" s="8" t="s">
        <v>467</v>
      </c>
      <c r="J86" s="8" t="s">
        <v>458</v>
      </c>
      <c r="K86" s="8" t="s">
        <v>674</v>
      </c>
    </row>
    <row r="87" spans="1:11" ht="19.5" customHeight="1">
      <c r="A87" s="291" t="s">
        <v>426</v>
      </c>
      <c r="B87" s="292" t="s">
        <v>425</v>
      </c>
      <c r="C87" s="292" t="s">
        <v>668</v>
      </c>
      <c r="D87" s="8" t="s">
        <v>452</v>
      </c>
      <c r="E87" s="8" t="s">
        <v>522</v>
      </c>
      <c r="F87" s="8" t="s">
        <v>546</v>
      </c>
      <c r="G87" s="8" t="s">
        <v>465</v>
      </c>
      <c r="H87" s="8" t="s">
        <v>665</v>
      </c>
      <c r="I87" s="8" t="s">
        <v>675</v>
      </c>
      <c r="J87" s="8" t="s">
        <v>458</v>
      </c>
      <c r="K87" s="8" t="s">
        <v>676</v>
      </c>
    </row>
    <row r="88" spans="1:11" ht="19.5" customHeight="1">
      <c r="A88" s="291" t="s">
        <v>426</v>
      </c>
      <c r="B88" s="292" t="s">
        <v>425</v>
      </c>
      <c r="C88" s="292" t="s">
        <v>668</v>
      </c>
      <c r="D88" s="8" t="s">
        <v>474</v>
      </c>
      <c r="E88" s="8" t="s">
        <v>502</v>
      </c>
      <c r="F88" s="8" t="s">
        <v>677</v>
      </c>
      <c r="G88" s="8" t="s">
        <v>455</v>
      </c>
      <c r="H88" s="8" t="s">
        <v>161</v>
      </c>
      <c r="I88" s="8" t="s">
        <v>505</v>
      </c>
      <c r="J88" s="8" t="s">
        <v>458</v>
      </c>
      <c r="K88" s="8" t="s">
        <v>678</v>
      </c>
    </row>
    <row r="89" spans="1:11" ht="19.5" customHeight="1">
      <c r="A89" s="291" t="s">
        <v>426</v>
      </c>
      <c r="B89" s="292" t="s">
        <v>425</v>
      </c>
      <c r="C89" s="292" t="s">
        <v>668</v>
      </c>
      <c r="D89" s="8" t="s">
        <v>478</v>
      </c>
      <c r="E89" s="8" t="s">
        <v>479</v>
      </c>
      <c r="F89" s="8" t="s">
        <v>679</v>
      </c>
      <c r="G89" s="8" t="s">
        <v>455</v>
      </c>
      <c r="H89" s="8" t="s">
        <v>508</v>
      </c>
      <c r="I89" s="8" t="s">
        <v>467</v>
      </c>
      <c r="J89" s="8" t="s">
        <v>458</v>
      </c>
      <c r="K89" s="8" t="s">
        <v>680</v>
      </c>
    </row>
    <row r="90" spans="1:11" ht="19.5" customHeight="1">
      <c r="A90" s="291" t="s">
        <v>422</v>
      </c>
      <c r="B90" s="292" t="s">
        <v>421</v>
      </c>
      <c r="C90" s="292" t="s">
        <v>681</v>
      </c>
      <c r="D90" s="8" t="s">
        <v>452</v>
      </c>
      <c r="E90" s="8" t="s">
        <v>453</v>
      </c>
      <c r="F90" s="8" t="s">
        <v>492</v>
      </c>
      <c r="G90" s="8" t="s">
        <v>465</v>
      </c>
      <c r="H90" s="8" t="s">
        <v>466</v>
      </c>
      <c r="I90" s="8" t="s">
        <v>467</v>
      </c>
      <c r="J90" s="8" t="s">
        <v>458</v>
      </c>
      <c r="K90" s="8" t="s">
        <v>682</v>
      </c>
    </row>
    <row r="91" spans="1:11" ht="19.5" customHeight="1">
      <c r="A91" s="291" t="s">
        <v>422</v>
      </c>
      <c r="B91" s="292" t="s">
        <v>421</v>
      </c>
      <c r="C91" s="292" t="s">
        <v>681</v>
      </c>
      <c r="D91" s="8" t="s">
        <v>452</v>
      </c>
      <c r="E91" s="8" t="s">
        <v>453</v>
      </c>
      <c r="F91" s="8" t="s">
        <v>683</v>
      </c>
      <c r="G91" s="8" t="s">
        <v>455</v>
      </c>
      <c r="H91" s="8" t="s">
        <v>684</v>
      </c>
      <c r="I91" s="8" t="s">
        <v>580</v>
      </c>
      <c r="J91" s="8" t="s">
        <v>458</v>
      </c>
      <c r="K91" s="8" t="s">
        <v>685</v>
      </c>
    </row>
    <row r="92" spans="1:11" ht="19.5" customHeight="1">
      <c r="A92" s="291" t="s">
        <v>422</v>
      </c>
      <c r="B92" s="292" t="s">
        <v>421</v>
      </c>
      <c r="C92" s="292" t="s">
        <v>681</v>
      </c>
      <c r="D92" s="8" t="s">
        <v>474</v>
      </c>
      <c r="E92" s="8" t="s">
        <v>475</v>
      </c>
      <c r="F92" s="8" t="s">
        <v>686</v>
      </c>
      <c r="G92" s="8" t="s">
        <v>465</v>
      </c>
      <c r="H92" s="8" t="s">
        <v>466</v>
      </c>
      <c r="I92" s="8" t="s">
        <v>467</v>
      </c>
      <c r="J92" s="8" t="s">
        <v>482</v>
      </c>
      <c r="K92" s="8" t="s">
        <v>687</v>
      </c>
    </row>
    <row r="93" spans="1:11" ht="19.5" customHeight="1">
      <c r="A93" s="291" t="s">
        <v>422</v>
      </c>
      <c r="B93" s="292" t="s">
        <v>421</v>
      </c>
      <c r="C93" s="292" t="s">
        <v>681</v>
      </c>
      <c r="D93" s="8" t="s">
        <v>474</v>
      </c>
      <c r="E93" s="8" t="s">
        <v>475</v>
      </c>
      <c r="F93" s="8" t="s">
        <v>688</v>
      </c>
      <c r="G93" s="8" t="s">
        <v>455</v>
      </c>
      <c r="H93" s="8" t="s">
        <v>689</v>
      </c>
      <c r="I93" s="8" t="s">
        <v>467</v>
      </c>
      <c r="J93" s="8" t="s">
        <v>458</v>
      </c>
      <c r="K93" s="8" t="s">
        <v>690</v>
      </c>
    </row>
    <row r="94" spans="1:11" ht="19.5" customHeight="1">
      <c r="A94" s="291" t="s">
        <v>422</v>
      </c>
      <c r="B94" s="292" t="s">
        <v>421</v>
      </c>
      <c r="C94" s="292" t="s">
        <v>681</v>
      </c>
      <c r="D94" s="8" t="s">
        <v>474</v>
      </c>
      <c r="E94" s="8" t="s">
        <v>475</v>
      </c>
      <c r="F94" s="8" t="s">
        <v>691</v>
      </c>
      <c r="G94" s="8" t="s">
        <v>465</v>
      </c>
      <c r="H94" s="8" t="s">
        <v>466</v>
      </c>
      <c r="I94" s="8" t="s">
        <v>467</v>
      </c>
      <c r="J94" s="8" t="s">
        <v>458</v>
      </c>
      <c r="K94" s="8" t="s">
        <v>691</v>
      </c>
    </row>
    <row r="95" spans="1:11" ht="19.5" customHeight="1">
      <c r="A95" s="291" t="s">
        <v>422</v>
      </c>
      <c r="B95" s="292" t="s">
        <v>421</v>
      </c>
      <c r="C95" s="292" t="s">
        <v>681</v>
      </c>
      <c r="D95" s="8" t="s">
        <v>474</v>
      </c>
      <c r="E95" s="8" t="s">
        <v>502</v>
      </c>
      <c r="F95" s="8" t="s">
        <v>692</v>
      </c>
      <c r="G95" s="8" t="s">
        <v>465</v>
      </c>
      <c r="H95" s="8" t="s">
        <v>466</v>
      </c>
      <c r="I95" s="8" t="s">
        <v>467</v>
      </c>
      <c r="J95" s="8" t="s">
        <v>458</v>
      </c>
      <c r="K95" s="8" t="s">
        <v>693</v>
      </c>
    </row>
    <row r="96" spans="1:11" ht="19.5" customHeight="1">
      <c r="A96" s="291" t="s">
        <v>422</v>
      </c>
      <c r="B96" s="292" t="s">
        <v>421</v>
      </c>
      <c r="C96" s="292" t="s">
        <v>681</v>
      </c>
      <c r="D96" s="8" t="s">
        <v>478</v>
      </c>
      <c r="E96" s="8" t="s">
        <v>479</v>
      </c>
      <c r="F96" s="8" t="s">
        <v>694</v>
      </c>
      <c r="G96" s="8" t="s">
        <v>455</v>
      </c>
      <c r="H96" s="8" t="s">
        <v>493</v>
      </c>
      <c r="I96" s="8" t="s">
        <v>467</v>
      </c>
      <c r="J96" s="8" t="s">
        <v>458</v>
      </c>
      <c r="K96" s="8" t="s">
        <v>695</v>
      </c>
    </row>
    <row r="97" spans="1:11" ht="19.5" customHeight="1">
      <c r="A97" s="291" t="s">
        <v>389</v>
      </c>
      <c r="B97" s="292" t="s">
        <v>388</v>
      </c>
      <c r="C97" s="292" t="s">
        <v>696</v>
      </c>
      <c r="D97" s="8" t="s">
        <v>452</v>
      </c>
      <c r="E97" s="8" t="s">
        <v>453</v>
      </c>
      <c r="F97" s="8" t="s">
        <v>697</v>
      </c>
      <c r="G97" s="8" t="s">
        <v>455</v>
      </c>
      <c r="H97" s="8" t="s">
        <v>176</v>
      </c>
      <c r="I97" s="8" t="s">
        <v>467</v>
      </c>
      <c r="J97" s="8" t="s">
        <v>458</v>
      </c>
      <c r="K97" s="8" t="s">
        <v>698</v>
      </c>
    </row>
    <row r="98" spans="1:11" ht="19.5" customHeight="1">
      <c r="A98" s="291" t="s">
        <v>389</v>
      </c>
      <c r="B98" s="292" t="s">
        <v>388</v>
      </c>
      <c r="C98" s="292" t="s">
        <v>696</v>
      </c>
      <c r="D98" s="8" t="s">
        <v>452</v>
      </c>
      <c r="E98" s="8" t="s">
        <v>453</v>
      </c>
      <c r="F98" s="8" t="s">
        <v>699</v>
      </c>
      <c r="G98" s="8" t="s">
        <v>455</v>
      </c>
      <c r="H98" s="8" t="s">
        <v>174</v>
      </c>
      <c r="I98" s="8" t="s">
        <v>600</v>
      </c>
      <c r="J98" s="8" t="s">
        <v>458</v>
      </c>
      <c r="K98" s="8" t="s">
        <v>700</v>
      </c>
    </row>
    <row r="99" spans="1:11" ht="19.5" customHeight="1">
      <c r="A99" s="291" t="s">
        <v>389</v>
      </c>
      <c r="B99" s="292" t="s">
        <v>388</v>
      </c>
      <c r="C99" s="292" t="s">
        <v>696</v>
      </c>
      <c r="D99" s="8" t="s">
        <v>452</v>
      </c>
      <c r="E99" s="8" t="s">
        <v>463</v>
      </c>
      <c r="F99" s="8" t="s">
        <v>701</v>
      </c>
      <c r="G99" s="8" t="s">
        <v>455</v>
      </c>
      <c r="H99" s="8" t="s">
        <v>508</v>
      </c>
      <c r="I99" s="8" t="s">
        <v>467</v>
      </c>
      <c r="J99" s="8" t="s">
        <v>458</v>
      </c>
      <c r="K99" s="8" t="s">
        <v>702</v>
      </c>
    </row>
    <row r="100" spans="1:11" ht="19.5" customHeight="1">
      <c r="A100" s="291" t="s">
        <v>389</v>
      </c>
      <c r="B100" s="292" t="s">
        <v>388</v>
      </c>
      <c r="C100" s="292" t="s">
        <v>696</v>
      </c>
      <c r="D100" s="8" t="s">
        <v>452</v>
      </c>
      <c r="E100" s="8" t="s">
        <v>463</v>
      </c>
      <c r="F100" s="8" t="s">
        <v>703</v>
      </c>
      <c r="G100" s="8" t="s">
        <v>465</v>
      </c>
      <c r="H100" s="8" t="s">
        <v>466</v>
      </c>
      <c r="I100" s="8" t="s">
        <v>467</v>
      </c>
      <c r="J100" s="8" t="s">
        <v>458</v>
      </c>
      <c r="K100" s="8" t="s">
        <v>704</v>
      </c>
    </row>
    <row r="101" spans="1:11" ht="19.5" customHeight="1">
      <c r="A101" s="291" t="s">
        <v>389</v>
      </c>
      <c r="B101" s="292" t="s">
        <v>388</v>
      </c>
      <c r="C101" s="292" t="s">
        <v>696</v>
      </c>
      <c r="D101" s="8" t="s">
        <v>452</v>
      </c>
      <c r="E101" s="8" t="s">
        <v>522</v>
      </c>
      <c r="F101" s="8" t="s">
        <v>571</v>
      </c>
      <c r="G101" s="8" t="s">
        <v>465</v>
      </c>
      <c r="H101" s="8" t="s">
        <v>705</v>
      </c>
      <c r="I101" s="8" t="s">
        <v>548</v>
      </c>
      <c r="J101" s="8" t="s">
        <v>482</v>
      </c>
      <c r="K101" s="8" t="s">
        <v>706</v>
      </c>
    </row>
    <row r="102" spans="1:11" ht="19.5" customHeight="1">
      <c r="A102" s="291" t="s">
        <v>389</v>
      </c>
      <c r="B102" s="292" t="s">
        <v>388</v>
      </c>
      <c r="C102" s="292" t="s">
        <v>696</v>
      </c>
      <c r="D102" s="8" t="s">
        <v>474</v>
      </c>
      <c r="E102" s="8" t="s">
        <v>475</v>
      </c>
      <c r="F102" s="8" t="s">
        <v>707</v>
      </c>
      <c r="G102" s="8" t="s">
        <v>455</v>
      </c>
      <c r="H102" s="8" t="s">
        <v>490</v>
      </c>
      <c r="I102" s="8" t="s">
        <v>467</v>
      </c>
      <c r="J102" s="8" t="s">
        <v>458</v>
      </c>
      <c r="K102" s="8" t="s">
        <v>708</v>
      </c>
    </row>
    <row r="103" spans="1:11" ht="19.5" customHeight="1">
      <c r="A103" s="291" t="s">
        <v>389</v>
      </c>
      <c r="B103" s="292" t="s">
        <v>388</v>
      </c>
      <c r="C103" s="292" t="s">
        <v>696</v>
      </c>
      <c r="D103" s="8" t="s">
        <v>478</v>
      </c>
      <c r="E103" s="8" t="s">
        <v>479</v>
      </c>
      <c r="F103" s="8" t="s">
        <v>709</v>
      </c>
      <c r="G103" s="8" t="s">
        <v>465</v>
      </c>
      <c r="H103" s="8" t="s">
        <v>493</v>
      </c>
      <c r="I103" s="8" t="s">
        <v>467</v>
      </c>
      <c r="J103" s="8" t="s">
        <v>482</v>
      </c>
      <c r="K103" s="8" t="s">
        <v>710</v>
      </c>
    </row>
    <row r="104" spans="1:11" ht="19.5" customHeight="1">
      <c r="A104" s="291" t="s">
        <v>420</v>
      </c>
      <c r="B104" s="292" t="s">
        <v>419</v>
      </c>
      <c r="C104" s="293" t="s">
        <v>711</v>
      </c>
      <c r="D104" s="8" t="s">
        <v>452</v>
      </c>
      <c r="E104" s="8" t="s">
        <v>453</v>
      </c>
      <c r="F104" s="8" t="s">
        <v>712</v>
      </c>
      <c r="G104" s="8" t="s">
        <v>455</v>
      </c>
      <c r="H104" s="8" t="s">
        <v>490</v>
      </c>
      <c r="I104" s="8" t="s">
        <v>467</v>
      </c>
      <c r="J104" s="8" t="s">
        <v>458</v>
      </c>
      <c r="K104" s="8" t="s">
        <v>713</v>
      </c>
    </row>
    <row r="105" spans="1:11" ht="19.5" customHeight="1">
      <c r="A105" s="291" t="s">
        <v>420</v>
      </c>
      <c r="B105" s="292" t="s">
        <v>419</v>
      </c>
      <c r="C105" s="292" t="s">
        <v>714</v>
      </c>
      <c r="D105" s="8" t="s">
        <v>452</v>
      </c>
      <c r="E105" s="8" t="s">
        <v>453</v>
      </c>
      <c r="F105" s="8" t="s">
        <v>715</v>
      </c>
      <c r="G105" s="8" t="s">
        <v>455</v>
      </c>
      <c r="H105" s="8" t="s">
        <v>493</v>
      </c>
      <c r="I105" s="8" t="s">
        <v>467</v>
      </c>
      <c r="J105" s="8" t="s">
        <v>458</v>
      </c>
      <c r="K105" s="8" t="s">
        <v>716</v>
      </c>
    </row>
    <row r="106" spans="1:11" ht="19.5" customHeight="1">
      <c r="A106" s="291" t="s">
        <v>420</v>
      </c>
      <c r="B106" s="292" t="s">
        <v>419</v>
      </c>
      <c r="C106" s="292" t="s">
        <v>714</v>
      </c>
      <c r="D106" s="8" t="s">
        <v>452</v>
      </c>
      <c r="E106" s="8" t="s">
        <v>463</v>
      </c>
      <c r="F106" s="8" t="s">
        <v>717</v>
      </c>
      <c r="G106" s="8" t="s">
        <v>455</v>
      </c>
      <c r="H106" s="8" t="s">
        <v>490</v>
      </c>
      <c r="I106" s="8" t="s">
        <v>467</v>
      </c>
      <c r="J106" s="8" t="s">
        <v>458</v>
      </c>
      <c r="K106" s="8" t="s">
        <v>718</v>
      </c>
    </row>
    <row r="107" spans="1:11" ht="19.5" customHeight="1">
      <c r="A107" s="291" t="s">
        <v>420</v>
      </c>
      <c r="B107" s="292" t="s">
        <v>419</v>
      </c>
      <c r="C107" s="292" t="s">
        <v>714</v>
      </c>
      <c r="D107" s="8" t="s">
        <v>452</v>
      </c>
      <c r="E107" s="8" t="s">
        <v>522</v>
      </c>
      <c r="F107" s="8" t="s">
        <v>719</v>
      </c>
      <c r="G107" s="8" t="s">
        <v>455</v>
      </c>
      <c r="H107" s="8" t="s">
        <v>657</v>
      </c>
      <c r="I107" s="8" t="s">
        <v>720</v>
      </c>
      <c r="J107" s="8" t="s">
        <v>458</v>
      </c>
      <c r="K107" s="8" t="s">
        <v>721</v>
      </c>
    </row>
    <row r="108" spans="1:11" ht="19.5" customHeight="1">
      <c r="A108" s="291" t="s">
        <v>420</v>
      </c>
      <c r="B108" s="292" t="s">
        <v>419</v>
      </c>
      <c r="C108" s="292" t="s">
        <v>714</v>
      </c>
      <c r="D108" s="8" t="s">
        <v>474</v>
      </c>
      <c r="E108" s="8" t="s">
        <v>475</v>
      </c>
      <c r="F108" s="8" t="s">
        <v>722</v>
      </c>
      <c r="G108" s="8" t="s">
        <v>496</v>
      </c>
      <c r="H108" s="8" t="s">
        <v>184</v>
      </c>
      <c r="I108" s="8" t="s">
        <v>467</v>
      </c>
      <c r="J108" s="8" t="s">
        <v>458</v>
      </c>
      <c r="K108" s="8" t="s">
        <v>723</v>
      </c>
    </row>
    <row r="109" spans="1:11" ht="19.5" customHeight="1">
      <c r="A109" s="291" t="s">
        <v>420</v>
      </c>
      <c r="B109" s="292" t="s">
        <v>419</v>
      </c>
      <c r="C109" s="292" t="s">
        <v>714</v>
      </c>
      <c r="D109" s="8" t="s">
        <v>474</v>
      </c>
      <c r="E109" s="8" t="s">
        <v>475</v>
      </c>
      <c r="F109" s="8" t="s">
        <v>724</v>
      </c>
      <c r="G109" s="8" t="s">
        <v>455</v>
      </c>
      <c r="H109" s="8" t="s">
        <v>481</v>
      </c>
      <c r="I109" s="8" t="s">
        <v>467</v>
      </c>
      <c r="J109" s="8" t="s">
        <v>458</v>
      </c>
      <c r="K109" s="8" t="s">
        <v>725</v>
      </c>
    </row>
    <row r="110" spans="1:11" ht="19.5" customHeight="1">
      <c r="A110" s="291" t="s">
        <v>420</v>
      </c>
      <c r="B110" s="292" t="s">
        <v>419</v>
      </c>
      <c r="C110" s="292" t="s">
        <v>714</v>
      </c>
      <c r="D110" s="8" t="s">
        <v>478</v>
      </c>
      <c r="E110" s="8" t="s">
        <v>479</v>
      </c>
      <c r="F110" s="8" t="s">
        <v>726</v>
      </c>
      <c r="G110" s="8" t="s">
        <v>455</v>
      </c>
      <c r="H110" s="8" t="s">
        <v>508</v>
      </c>
      <c r="I110" s="8" t="s">
        <v>467</v>
      </c>
      <c r="J110" s="8" t="s">
        <v>482</v>
      </c>
      <c r="K110" s="8" t="s">
        <v>727</v>
      </c>
    </row>
    <row r="111" spans="1:11" ht="19.5" customHeight="1">
      <c r="A111" s="291" t="s">
        <v>410</v>
      </c>
      <c r="B111" s="292" t="s">
        <v>409</v>
      </c>
      <c r="C111" s="292" t="s">
        <v>728</v>
      </c>
      <c r="D111" s="8" t="s">
        <v>452</v>
      </c>
      <c r="E111" s="8" t="s">
        <v>453</v>
      </c>
      <c r="F111" s="8" t="s">
        <v>729</v>
      </c>
      <c r="G111" s="8" t="s">
        <v>465</v>
      </c>
      <c r="H111" s="8" t="s">
        <v>176</v>
      </c>
      <c r="I111" s="8" t="s">
        <v>730</v>
      </c>
      <c r="J111" s="8" t="s">
        <v>458</v>
      </c>
      <c r="K111" s="8" t="s">
        <v>729</v>
      </c>
    </row>
    <row r="112" spans="1:11" ht="19.5" customHeight="1">
      <c r="A112" s="291" t="s">
        <v>410</v>
      </c>
      <c r="B112" s="292" t="s">
        <v>409</v>
      </c>
      <c r="C112" s="292" t="s">
        <v>728</v>
      </c>
      <c r="D112" s="8" t="s">
        <v>452</v>
      </c>
      <c r="E112" s="8" t="s">
        <v>463</v>
      </c>
      <c r="F112" s="8" t="s">
        <v>731</v>
      </c>
      <c r="G112" s="8" t="s">
        <v>465</v>
      </c>
      <c r="H112" s="8" t="s">
        <v>732</v>
      </c>
      <c r="I112" s="8" t="s">
        <v>467</v>
      </c>
      <c r="J112" s="8" t="s">
        <v>482</v>
      </c>
      <c r="K112" s="8" t="s">
        <v>733</v>
      </c>
    </row>
    <row r="113" spans="1:11" ht="19.5" customHeight="1">
      <c r="A113" s="291" t="s">
        <v>410</v>
      </c>
      <c r="B113" s="292" t="s">
        <v>409</v>
      </c>
      <c r="C113" s="292" t="s">
        <v>728</v>
      </c>
      <c r="D113" s="8" t="s">
        <v>452</v>
      </c>
      <c r="E113" s="8" t="s">
        <v>471</v>
      </c>
      <c r="F113" s="8" t="s">
        <v>734</v>
      </c>
      <c r="G113" s="8" t="s">
        <v>465</v>
      </c>
      <c r="H113" s="8" t="s">
        <v>735</v>
      </c>
      <c r="I113" s="8" t="s">
        <v>467</v>
      </c>
      <c r="J113" s="8" t="s">
        <v>482</v>
      </c>
      <c r="K113" s="8" t="s">
        <v>736</v>
      </c>
    </row>
    <row r="114" spans="1:11" ht="19.5" customHeight="1">
      <c r="A114" s="291" t="s">
        <v>410</v>
      </c>
      <c r="B114" s="292" t="s">
        <v>409</v>
      </c>
      <c r="C114" s="292" t="s">
        <v>728</v>
      </c>
      <c r="D114" s="8" t="s">
        <v>452</v>
      </c>
      <c r="E114" s="8" t="s">
        <v>522</v>
      </c>
      <c r="F114" s="8" t="s">
        <v>737</v>
      </c>
      <c r="G114" s="8" t="s">
        <v>465</v>
      </c>
      <c r="H114" s="8" t="s">
        <v>738</v>
      </c>
      <c r="I114" s="8" t="s">
        <v>467</v>
      </c>
      <c r="J114" s="8" t="s">
        <v>482</v>
      </c>
      <c r="K114" s="8" t="s">
        <v>739</v>
      </c>
    </row>
    <row r="115" spans="1:11" ht="19.5" customHeight="1">
      <c r="A115" s="291" t="s">
        <v>410</v>
      </c>
      <c r="B115" s="292" t="s">
        <v>409</v>
      </c>
      <c r="C115" s="292" t="s">
        <v>728</v>
      </c>
      <c r="D115" s="8" t="s">
        <v>474</v>
      </c>
      <c r="E115" s="8" t="s">
        <v>502</v>
      </c>
      <c r="F115" s="8" t="s">
        <v>740</v>
      </c>
      <c r="G115" s="8" t="s">
        <v>465</v>
      </c>
      <c r="H115" s="8" t="s">
        <v>741</v>
      </c>
      <c r="I115" s="8" t="s">
        <v>467</v>
      </c>
      <c r="J115" s="8" t="s">
        <v>482</v>
      </c>
      <c r="K115" s="8" t="s">
        <v>742</v>
      </c>
    </row>
    <row r="116" spans="1:11" ht="19.5" customHeight="1">
      <c r="A116" s="291" t="s">
        <v>410</v>
      </c>
      <c r="B116" s="292" t="s">
        <v>409</v>
      </c>
      <c r="C116" s="292" t="s">
        <v>728</v>
      </c>
      <c r="D116" s="8" t="s">
        <v>478</v>
      </c>
      <c r="E116" s="8" t="s">
        <v>479</v>
      </c>
      <c r="F116" s="8" t="s">
        <v>743</v>
      </c>
      <c r="G116" s="8" t="s">
        <v>455</v>
      </c>
      <c r="H116" s="8" t="s">
        <v>481</v>
      </c>
      <c r="I116" s="8" t="s">
        <v>467</v>
      </c>
      <c r="J116" s="8" t="s">
        <v>482</v>
      </c>
      <c r="K116" s="8" t="s">
        <v>743</v>
      </c>
    </row>
  </sheetData>
  <mergeCells count="46">
    <mergeCell ref="C111:C116"/>
    <mergeCell ref="C76:C82"/>
    <mergeCell ref="C83:C89"/>
    <mergeCell ref="C90:C96"/>
    <mergeCell ref="C97:C103"/>
    <mergeCell ref="C104:C110"/>
    <mergeCell ref="C37:C43"/>
    <mergeCell ref="C44:C50"/>
    <mergeCell ref="C51:C58"/>
    <mergeCell ref="C59:C66"/>
    <mergeCell ref="C67:C75"/>
    <mergeCell ref="A111:A116"/>
    <mergeCell ref="B7:B13"/>
    <mergeCell ref="B14:B21"/>
    <mergeCell ref="B22:B29"/>
    <mergeCell ref="B30:B36"/>
    <mergeCell ref="B37:B43"/>
    <mergeCell ref="B44:B50"/>
    <mergeCell ref="B51:B58"/>
    <mergeCell ref="B59:B66"/>
    <mergeCell ref="B67:B75"/>
    <mergeCell ref="B76:B82"/>
    <mergeCell ref="B83:B89"/>
    <mergeCell ref="B90:B96"/>
    <mergeCell ref="B97:B103"/>
    <mergeCell ref="B104:B110"/>
    <mergeCell ref="B111:B116"/>
    <mergeCell ref="A76:A82"/>
    <mergeCell ref="A83:A89"/>
    <mergeCell ref="A90:A96"/>
    <mergeCell ref="A97:A103"/>
    <mergeCell ref="A104:A110"/>
    <mergeCell ref="A37:A43"/>
    <mergeCell ref="A44:A50"/>
    <mergeCell ref="A51:A58"/>
    <mergeCell ref="A59:A66"/>
    <mergeCell ref="A67:A75"/>
    <mergeCell ref="B2:K2"/>
    <mergeCell ref="A7:A13"/>
    <mergeCell ref="A14:A21"/>
    <mergeCell ref="A22:A29"/>
    <mergeCell ref="A30:A36"/>
    <mergeCell ref="C7:C13"/>
    <mergeCell ref="C14:C21"/>
    <mergeCell ref="C22:C29"/>
    <mergeCell ref="C30:C36"/>
  </mergeCells>
  <phoneticPr fontId="35" type="noConversion"/>
  <printOptions horizontalCentered="1"/>
  <pageMargins left="0.55118110236220474" right="0.55118110236220474" top="0.78740157480314965" bottom="0.78740157480314965" header="0.51181102362204722" footer="0.51181102362204722"/>
  <pageSetup paperSize="9"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pageSetUpPr fitToPage="1"/>
  </sheetPr>
  <dimension ref="A1:K8"/>
  <sheetViews>
    <sheetView workbookViewId="0">
      <selection activeCell="A2" sqref="A2"/>
    </sheetView>
  </sheetViews>
  <sheetFormatPr defaultColWidth="9.125" defaultRowHeight="12" customHeight="1"/>
  <cols>
    <col min="1" max="11" width="15.125" customWidth="1"/>
  </cols>
  <sheetData>
    <row r="1" spans="1:11" ht="17.25" customHeight="1">
      <c r="K1" s="48" t="s">
        <v>744</v>
      </c>
    </row>
    <row r="2" spans="1:11" ht="28.5" customHeight="1">
      <c r="B2" s="172" t="s">
        <v>745</v>
      </c>
      <c r="C2" s="183"/>
      <c r="D2" s="183"/>
      <c r="E2" s="183"/>
      <c r="F2" s="183"/>
      <c r="G2" s="184"/>
      <c r="H2" s="183"/>
      <c r="I2" s="184"/>
      <c r="J2" s="184"/>
      <c r="K2" s="183"/>
    </row>
    <row r="3" spans="1:11" ht="17.25" customHeight="1">
      <c r="A3" t="s">
        <v>2</v>
      </c>
      <c r="B3" s="74"/>
    </row>
    <row r="4" spans="1:11" ht="44.25" customHeight="1">
      <c r="A4" s="75" t="s">
        <v>273</v>
      </c>
      <c r="B4" s="24" t="s">
        <v>441</v>
      </c>
      <c r="C4" s="24" t="s">
        <v>442</v>
      </c>
      <c r="D4" s="24" t="s">
        <v>443</v>
      </c>
      <c r="E4" s="24" t="s">
        <v>444</v>
      </c>
      <c r="F4" s="24" t="s">
        <v>445</v>
      </c>
      <c r="G4" s="32" t="s">
        <v>446</v>
      </c>
      <c r="H4" s="24" t="s">
        <v>447</v>
      </c>
      <c r="I4" s="32" t="s">
        <v>448</v>
      </c>
      <c r="J4" s="32" t="s">
        <v>449</v>
      </c>
      <c r="K4" s="24" t="s">
        <v>450</v>
      </c>
    </row>
    <row r="5" spans="1:11" ht="22.5" customHeight="1">
      <c r="A5" s="76">
        <v>1</v>
      </c>
      <c r="B5" s="77">
        <v>2</v>
      </c>
      <c r="C5" s="78">
        <v>3</v>
      </c>
      <c r="D5" s="79">
        <v>4</v>
      </c>
      <c r="E5" s="79">
        <v>5</v>
      </c>
      <c r="F5" s="79">
        <v>6</v>
      </c>
      <c r="G5" s="79">
        <v>7</v>
      </c>
      <c r="H5" s="78">
        <v>8</v>
      </c>
      <c r="I5" s="79">
        <v>8</v>
      </c>
      <c r="J5" s="78">
        <v>10</v>
      </c>
      <c r="K5" s="78">
        <v>11</v>
      </c>
    </row>
    <row r="6" spans="1:11" ht="42" customHeight="1">
      <c r="A6" s="9"/>
      <c r="B6" s="8"/>
      <c r="C6" s="80"/>
      <c r="D6" s="80"/>
      <c r="E6" s="80"/>
      <c r="F6" s="81"/>
      <c r="G6" s="82"/>
      <c r="H6" s="81"/>
      <c r="I6" s="82"/>
      <c r="J6" s="82"/>
      <c r="K6" s="81"/>
    </row>
    <row r="7" spans="1:11" ht="51.75" customHeight="1">
      <c r="A7" s="76"/>
      <c r="B7" s="8"/>
      <c r="C7" s="8"/>
      <c r="D7" s="8"/>
      <c r="E7" s="8"/>
      <c r="F7" s="8"/>
      <c r="G7" s="8"/>
      <c r="H7" s="8"/>
      <c r="I7" s="8"/>
      <c r="J7" s="8"/>
      <c r="K7" s="18"/>
    </row>
    <row r="8" spans="1:11" ht="28.5" customHeight="1">
      <c r="A8" s="164" t="s">
        <v>999</v>
      </c>
    </row>
  </sheetData>
  <mergeCells count="1">
    <mergeCell ref="B2:K2"/>
  </mergeCells>
  <phoneticPr fontId="35" type="noConversion"/>
  <printOptions horizontalCentered="1"/>
  <pageMargins left="0.74803149606299213" right="0.74803149606299213" top="0.98425196850393704" bottom="0.98425196850393704" header="0.51181102362204722" footer="0.51181102362204722"/>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Right="0"/>
    <pageSetUpPr fitToPage="1"/>
  </sheetPr>
  <dimension ref="A1:F11"/>
  <sheetViews>
    <sheetView workbookViewId="0">
      <selection activeCell="A2" sqref="A2:F2"/>
    </sheetView>
  </sheetViews>
  <sheetFormatPr defaultColWidth="9.125" defaultRowHeight="14.25" customHeight="1"/>
  <cols>
    <col min="1" max="1" width="20.375" customWidth="1"/>
    <col min="2" max="2" width="23.375" customWidth="1"/>
    <col min="3" max="3" width="30.375" customWidth="1"/>
    <col min="4" max="6" width="20.375" customWidth="1"/>
  </cols>
  <sheetData>
    <row r="1" spans="1:6" ht="12" customHeight="1">
      <c r="A1" s="65">
        <v>1</v>
      </c>
      <c r="B1" s="66">
        <v>0</v>
      </c>
      <c r="C1" s="65">
        <v>1</v>
      </c>
      <c r="D1" s="71"/>
      <c r="E1" s="71"/>
      <c r="F1" s="64" t="s">
        <v>746</v>
      </c>
    </row>
    <row r="2" spans="1:6" ht="26.25" customHeight="1">
      <c r="A2" s="294" t="s">
        <v>747</v>
      </c>
      <c r="B2" s="294" t="s">
        <v>747</v>
      </c>
      <c r="C2" s="295"/>
      <c r="D2" s="296"/>
      <c r="E2" s="296"/>
      <c r="F2" s="296"/>
    </row>
    <row r="3" spans="1:6" ht="13.5" customHeight="1">
      <c r="A3" s="263" t="s">
        <v>2</v>
      </c>
      <c r="B3" s="263" t="s">
        <v>748</v>
      </c>
      <c r="C3" s="297"/>
      <c r="D3" s="71"/>
      <c r="E3" s="71"/>
      <c r="F3" s="144" t="s">
        <v>3</v>
      </c>
    </row>
    <row r="4" spans="1:6" ht="19.5" customHeight="1">
      <c r="A4" s="269" t="s">
        <v>749</v>
      </c>
      <c r="B4" s="300" t="s">
        <v>47</v>
      </c>
      <c r="C4" s="269" t="s">
        <v>48</v>
      </c>
      <c r="D4" s="215" t="s">
        <v>750</v>
      </c>
      <c r="E4" s="215"/>
      <c r="F4" s="215"/>
    </row>
    <row r="5" spans="1:6" ht="18.75" customHeight="1">
      <c r="A5" s="269"/>
      <c r="B5" s="301"/>
      <c r="C5" s="269"/>
      <c r="D5" s="41" t="s">
        <v>30</v>
      </c>
      <c r="E5" s="41" t="s">
        <v>49</v>
      </c>
      <c r="F5" s="41" t="s">
        <v>50</v>
      </c>
    </row>
    <row r="6" spans="1:6" ht="23.25" customHeight="1">
      <c r="A6" s="32">
        <v>1</v>
      </c>
      <c r="B6" s="69" t="s">
        <v>160</v>
      </c>
      <c r="C6" s="32">
        <v>3</v>
      </c>
      <c r="D6" s="43">
        <v>4</v>
      </c>
      <c r="E6" s="43">
        <v>5</v>
      </c>
      <c r="F6" s="43">
        <v>6</v>
      </c>
    </row>
    <row r="7" spans="1:6" ht="23.25" customHeight="1">
      <c r="A7" s="8" t="s">
        <v>44</v>
      </c>
      <c r="B7" s="9"/>
      <c r="C7" s="9"/>
      <c r="D7" s="19">
        <v>3600</v>
      </c>
      <c r="E7" s="19"/>
      <c r="F7" s="19">
        <v>3600</v>
      </c>
    </row>
    <row r="8" spans="1:6" ht="24" customHeight="1">
      <c r="A8" s="9"/>
      <c r="B8" s="8" t="s">
        <v>106</v>
      </c>
      <c r="C8" s="8" t="s">
        <v>57</v>
      </c>
      <c r="D8" s="19">
        <v>3600</v>
      </c>
      <c r="E8" s="19"/>
      <c r="F8" s="19">
        <v>3600</v>
      </c>
    </row>
    <row r="9" spans="1:6" ht="24" customHeight="1">
      <c r="A9" s="8"/>
      <c r="B9" s="72" t="s">
        <v>107</v>
      </c>
      <c r="C9" s="72" t="s">
        <v>108</v>
      </c>
      <c r="D9" s="19">
        <v>3600</v>
      </c>
      <c r="E9" s="19"/>
      <c r="F9" s="19">
        <v>3600</v>
      </c>
    </row>
    <row r="10" spans="1:6" ht="24" customHeight="1">
      <c r="A10" s="8"/>
      <c r="B10" s="73" t="s">
        <v>109</v>
      </c>
      <c r="C10" s="73" t="s">
        <v>110</v>
      </c>
      <c r="D10" s="19">
        <v>3600</v>
      </c>
      <c r="E10" s="19"/>
      <c r="F10" s="19">
        <v>3600</v>
      </c>
    </row>
    <row r="11" spans="1:6" ht="18.75" customHeight="1">
      <c r="A11" s="298" t="s">
        <v>119</v>
      </c>
      <c r="B11" s="298" t="s">
        <v>119</v>
      </c>
      <c r="C11" s="299" t="s">
        <v>119</v>
      </c>
      <c r="D11" s="19">
        <v>3600</v>
      </c>
      <c r="E11" s="19"/>
      <c r="F11" s="19">
        <v>3600</v>
      </c>
    </row>
  </sheetData>
  <mergeCells count="7">
    <mergeCell ref="A2:F2"/>
    <mergeCell ref="A3:C3"/>
    <mergeCell ref="D4:F4"/>
    <mergeCell ref="A11:C11"/>
    <mergeCell ref="A4:A5"/>
    <mergeCell ref="B4:B5"/>
    <mergeCell ref="C4:C5"/>
  </mergeCells>
  <phoneticPr fontId="35" type="noConversion"/>
  <printOptions horizontalCentered="1"/>
  <pageMargins left="0.55118110236220474" right="0.55118110236220474" top="0.78740157480314965" bottom="0.78740157480314965" header="0.51181102362204722" footer="0.51181102362204722"/>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Right="0"/>
    <pageSetUpPr fitToPage="1"/>
  </sheetPr>
  <dimension ref="A1:F10"/>
  <sheetViews>
    <sheetView workbookViewId="0">
      <selection activeCell="A2" sqref="A2:F2"/>
    </sheetView>
  </sheetViews>
  <sheetFormatPr defaultColWidth="9.125" defaultRowHeight="14.25" customHeight="1"/>
  <cols>
    <col min="1" max="6" width="20" customWidth="1"/>
  </cols>
  <sheetData>
    <row r="1" spans="1:6" ht="12" customHeight="1">
      <c r="A1" s="65">
        <v>1</v>
      </c>
      <c r="B1" s="66">
        <v>0</v>
      </c>
      <c r="C1" s="65">
        <v>1</v>
      </c>
      <c r="D1" s="67"/>
      <c r="E1" s="67"/>
      <c r="F1" s="68" t="s">
        <v>746</v>
      </c>
    </row>
    <row r="2" spans="1:6" ht="26.25" customHeight="1">
      <c r="A2" s="294" t="s">
        <v>751</v>
      </c>
      <c r="B2" s="294" t="s">
        <v>747</v>
      </c>
      <c r="C2" s="295"/>
      <c r="D2" s="302"/>
      <c r="E2" s="302"/>
      <c r="F2" s="302"/>
    </row>
    <row r="3" spans="1:6" ht="13.5" customHeight="1">
      <c r="A3" s="263" t="s">
        <v>2</v>
      </c>
      <c r="B3" s="303" t="s">
        <v>748</v>
      </c>
      <c r="C3" s="297"/>
      <c r="D3" s="67"/>
      <c r="E3" s="67"/>
      <c r="F3" s="144" t="s">
        <v>3</v>
      </c>
    </row>
    <row r="4" spans="1:6" ht="19.5" customHeight="1">
      <c r="A4" s="309" t="s">
        <v>749</v>
      </c>
      <c r="B4" s="311" t="s">
        <v>47</v>
      </c>
      <c r="C4" s="309" t="s">
        <v>48</v>
      </c>
      <c r="D4" s="304" t="s">
        <v>752</v>
      </c>
      <c r="E4" s="305"/>
      <c r="F4" s="306"/>
    </row>
    <row r="5" spans="1:6" ht="18.75" customHeight="1">
      <c r="A5" s="310"/>
      <c r="B5" s="312"/>
      <c r="C5" s="310"/>
      <c r="D5" s="15" t="s">
        <v>30</v>
      </c>
      <c r="E5" s="21" t="s">
        <v>49</v>
      </c>
      <c r="F5" s="15" t="s">
        <v>50</v>
      </c>
    </row>
    <row r="6" spans="1:6" ht="18.75" customHeight="1">
      <c r="A6" s="32">
        <v>1</v>
      </c>
      <c r="B6" s="69" t="s">
        <v>160</v>
      </c>
      <c r="C6" s="32">
        <v>3</v>
      </c>
      <c r="D6" s="43">
        <v>4</v>
      </c>
      <c r="E6" s="43">
        <v>5</v>
      </c>
      <c r="F6" s="43">
        <v>6</v>
      </c>
    </row>
    <row r="7" spans="1:6" ht="21" customHeight="1">
      <c r="A7" s="8"/>
      <c r="B7" s="70"/>
      <c r="C7" s="70"/>
      <c r="D7" s="19"/>
      <c r="E7" s="19"/>
      <c r="F7" s="19"/>
    </row>
    <row r="8" spans="1:6" ht="21" customHeight="1">
      <c r="A8" s="70"/>
      <c r="B8" s="8"/>
      <c r="C8" s="8"/>
      <c r="D8" s="19"/>
      <c r="E8" s="19"/>
      <c r="F8" s="19"/>
    </row>
    <row r="9" spans="1:6" ht="18.75" customHeight="1">
      <c r="A9" s="307" t="s">
        <v>119</v>
      </c>
      <c r="B9" s="307" t="s">
        <v>119</v>
      </c>
      <c r="C9" s="308" t="s">
        <v>119</v>
      </c>
      <c r="D9" s="19"/>
      <c r="E9" s="19"/>
      <c r="F9" s="19"/>
    </row>
    <row r="10" spans="1:6" ht="14.25" customHeight="1">
      <c r="A10" t="s">
        <v>753</v>
      </c>
    </row>
  </sheetData>
  <mergeCells count="7">
    <mergeCell ref="A2:F2"/>
    <mergeCell ref="A3:C3"/>
    <mergeCell ref="D4:F4"/>
    <mergeCell ref="A9:C9"/>
    <mergeCell ref="A4:A5"/>
    <mergeCell ref="B4:B5"/>
    <mergeCell ref="C4:C5"/>
  </mergeCells>
  <phoneticPr fontId="35" type="noConversion"/>
  <printOptions horizontalCentered="1"/>
  <pageMargins left="0.55118110236220474" right="0.55118110236220474" top="0.78740157480314965" bottom="0.78740157480314965" header="0.51181102362204722" footer="0.51181102362204722"/>
  <pageSetup paperSize="9" scale="9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Right="0"/>
    <pageSetUpPr fitToPage="1"/>
  </sheetPr>
  <dimension ref="A1:Q39"/>
  <sheetViews>
    <sheetView workbookViewId="0">
      <selection activeCell="A2" sqref="A2:Q2"/>
    </sheetView>
  </sheetViews>
  <sheetFormatPr defaultColWidth="9.125" defaultRowHeight="14.25" customHeight="1"/>
  <cols>
    <col min="1" max="2" width="23.625" customWidth="1"/>
    <col min="3" max="3" width="27" customWidth="1"/>
    <col min="4" max="4" width="7.625" customWidth="1"/>
    <col min="5" max="5" width="8.25" customWidth="1"/>
    <col min="6" max="6" width="15.875" customWidth="1"/>
    <col min="7" max="8" width="13.375" customWidth="1"/>
    <col min="9" max="17" width="8.875" customWidth="1"/>
  </cols>
  <sheetData>
    <row r="1" spans="1:17" ht="13.5" customHeight="1">
      <c r="O1" s="48"/>
      <c r="P1" s="48"/>
      <c r="Q1" s="23" t="s">
        <v>754</v>
      </c>
    </row>
    <row r="2" spans="1:17" ht="27.75" customHeight="1">
      <c r="A2" s="313" t="s">
        <v>755</v>
      </c>
      <c r="B2" s="183"/>
      <c r="C2" s="183"/>
      <c r="D2" s="183"/>
      <c r="E2" s="183"/>
      <c r="F2" s="183"/>
      <c r="G2" s="183"/>
      <c r="H2" s="183"/>
      <c r="I2" s="183"/>
      <c r="J2" s="183"/>
      <c r="K2" s="184"/>
      <c r="L2" s="183"/>
      <c r="M2" s="183"/>
      <c r="N2" s="183"/>
      <c r="O2" s="184"/>
      <c r="P2" s="184"/>
      <c r="Q2" s="183"/>
    </row>
    <row r="3" spans="1:17" ht="18.75" customHeight="1">
      <c r="A3" s="185" t="s">
        <v>2</v>
      </c>
      <c r="B3" s="186"/>
      <c r="C3" s="186"/>
      <c r="D3" s="186"/>
      <c r="E3" s="186"/>
      <c r="F3" s="186"/>
      <c r="G3" s="14"/>
      <c r="H3" s="14"/>
      <c r="I3" s="14"/>
      <c r="J3" s="14"/>
      <c r="O3" s="57"/>
      <c r="P3" s="57"/>
      <c r="Q3" s="144" t="s">
        <v>3</v>
      </c>
    </row>
    <row r="4" spans="1:17" ht="15.75" customHeight="1">
      <c r="A4" s="325" t="s">
        <v>756</v>
      </c>
      <c r="B4" s="328" t="s">
        <v>757</v>
      </c>
      <c r="C4" s="328" t="s">
        <v>758</v>
      </c>
      <c r="D4" s="328" t="s">
        <v>759</v>
      </c>
      <c r="E4" s="328" t="s">
        <v>760</v>
      </c>
      <c r="F4" s="328" t="s">
        <v>761</v>
      </c>
      <c r="G4" s="314" t="s">
        <v>279</v>
      </c>
      <c r="H4" s="314"/>
      <c r="I4" s="314"/>
      <c r="J4" s="314"/>
      <c r="K4" s="315"/>
      <c r="L4" s="314"/>
      <c r="M4" s="314"/>
      <c r="N4" s="314"/>
      <c r="O4" s="316"/>
      <c r="P4" s="315"/>
      <c r="Q4" s="317"/>
    </row>
    <row r="5" spans="1:17" ht="17.25" customHeight="1">
      <c r="A5" s="326"/>
      <c r="B5" s="329"/>
      <c r="C5" s="329"/>
      <c r="D5" s="329"/>
      <c r="E5" s="329"/>
      <c r="F5" s="329"/>
      <c r="G5" s="329" t="s">
        <v>30</v>
      </c>
      <c r="H5" s="329" t="s">
        <v>33</v>
      </c>
      <c r="I5" s="329" t="s">
        <v>762</v>
      </c>
      <c r="J5" s="329" t="s">
        <v>763</v>
      </c>
      <c r="K5" s="330" t="s">
        <v>764</v>
      </c>
      <c r="L5" s="318" t="s">
        <v>37</v>
      </c>
      <c r="M5" s="318"/>
      <c r="N5" s="318"/>
      <c r="O5" s="319"/>
      <c r="P5" s="320"/>
      <c r="Q5" s="321"/>
    </row>
    <row r="6" spans="1:17" ht="54" customHeight="1">
      <c r="A6" s="327"/>
      <c r="B6" s="321"/>
      <c r="C6" s="321"/>
      <c r="D6" s="321"/>
      <c r="E6" s="321"/>
      <c r="F6" s="321"/>
      <c r="G6" s="321"/>
      <c r="H6" s="321" t="s">
        <v>32</v>
      </c>
      <c r="I6" s="321"/>
      <c r="J6" s="321"/>
      <c r="K6" s="331"/>
      <c r="L6" s="52" t="s">
        <v>32</v>
      </c>
      <c r="M6" s="52" t="s">
        <v>38</v>
      </c>
      <c r="N6" s="52" t="s">
        <v>288</v>
      </c>
      <c r="O6" s="33" t="s">
        <v>40</v>
      </c>
      <c r="P6" s="53" t="s">
        <v>41</v>
      </c>
      <c r="Q6" s="52" t="s">
        <v>42</v>
      </c>
    </row>
    <row r="7" spans="1:17" ht="15" customHeight="1">
      <c r="A7" s="17">
        <v>1</v>
      </c>
      <c r="B7" s="61">
        <v>2</v>
      </c>
      <c r="C7" s="61">
        <v>3</v>
      </c>
      <c r="D7" s="61">
        <v>4</v>
      </c>
      <c r="E7" s="61">
        <v>5</v>
      </c>
      <c r="F7" s="61">
        <v>6</v>
      </c>
      <c r="G7" s="62">
        <v>7</v>
      </c>
      <c r="H7" s="62">
        <v>8</v>
      </c>
      <c r="I7" s="62">
        <v>9</v>
      </c>
      <c r="J7" s="62">
        <v>10</v>
      </c>
      <c r="K7" s="62">
        <v>11</v>
      </c>
      <c r="L7" s="62">
        <v>12</v>
      </c>
      <c r="M7" s="62">
        <v>13</v>
      </c>
      <c r="N7" s="62">
        <v>14</v>
      </c>
      <c r="O7" s="62">
        <v>15</v>
      </c>
      <c r="P7" s="62">
        <v>16</v>
      </c>
      <c r="Q7" s="62">
        <v>17</v>
      </c>
    </row>
    <row r="8" spans="1:17" ht="21" customHeight="1">
      <c r="A8" s="8" t="s">
        <v>765</v>
      </c>
      <c r="B8" s="54"/>
      <c r="C8" s="54"/>
      <c r="D8" s="54"/>
      <c r="E8" s="63"/>
      <c r="F8" s="19">
        <v>411.84916299999998</v>
      </c>
      <c r="G8" s="19">
        <v>203.40916300000001</v>
      </c>
      <c r="H8" s="19">
        <v>203.40916300000001</v>
      </c>
      <c r="I8" s="19"/>
      <c r="J8" s="19"/>
      <c r="K8" s="19"/>
      <c r="L8" s="19"/>
      <c r="M8" s="19"/>
      <c r="N8" s="19"/>
      <c r="O8" s="19"/>
      <c r="P8" s="19"/>
      <c r="Q8" s="19"/>
    </row>
    <row r="9" spans="1:17" ht="25.5" customHeight="1">
      <c r="A9" s="8" t="s">
        <v>388</v>
      </c>
      <c r="B9" s="8" t="s">
        <v>388</v>
      </c>
      <c r="C9" s="8" t="s">
        <v>766</v>
      </c>
      <c r="D9" s="8" t="s">
        <v>767</v>
      </c>
      <c r="E9" s="26">
        <v>32</v>
      </c>
      <c r="F9" s="19">
        <v>22.4</v>
      </c>
      <c r="G9" s="19">
        <v>22.4</v>
      </c>
      <c r="H9" s="19">
        <v>22.4</v>
      </c>
      <c r="I9" s="19"/>
      <c r="J9" s="19"/>
      <c r="K9" s="19"/>
      <c r="L9" s="19"/>
      <c r="M9" s="19"/>
      <c r="N9" s="19"/>
      <c r="O9" s="19"/>
      <c r="P9" s="19"/>
      <c r="Q9" s="19"/>
    </row>
    <row r="10" spans="1:17" ht="25.5" customHeight="1">
      <c r="A10" s="8" t="s">
        <v>388</v>
      </c>
      <c r="B10" s="8" t="s">
        <v>388</v>
      </c>
      <c r="C10" s="8" t="s">
        <v>768</v>
      </c>
      <c r="D10" s="165" t="s">
        <v>993</v>
      </c>
      <c r="E10" s="26">
        <v>1</v>
      </c>
      <c r="F10" s="19">
        <v>7.2146999999999997</v>
      </c>
      <c r="G10" s="19">
        <v>7.2146999999999997</v>
      </c>
      <c r="H10" s="19">
        <v>7.2146999999999997</v>
      </c>
      <c r="I10" s="19"/>
      <c r="J10" s="19"/>
      <c r="K10" s="19"/>
      <c r="L10" s="19"/>
      <c r="M10" s="19"/>
      <c r="N10" s="19"/>
      <c r="O10" s="19"/>
      <c r="P10" s="19"/>
      <c r="Q10" s="19"/>
    </row>
    <row r="11" spans="1:17" ht="25.5" customHeight="1">
      <c r="A11" s="8" t="s">
        <v>388</v>
      </c>
      <c r="B11" s="8" t="s">
        <v>388</v>
      </c>
      <c r="C11" s="8" t="s">
        <v>769</v>
      </c>
      <c r="D11" s="165" t="s">
        <v>994</v>
      </c>
      <c r="E11" s="26">
        <v>2</v>
      </c>
      <c r="F11" s="19">
        <v>0.44</v>
      </c>
      <c r="G11" s="19">
        <v>0.44</v>
      </c>
      <c r="H11" s="19">
        <v>0.44</v>
      </c>
      <c r="I11" s="19"/>
      <c r="J11" s="19"/>
      <c r="K11" s="19"/>
      <c r="L11" s="19"/>
      <c r="M11" s="19"/>
      <c r="N11" s="19"/>
      <c r="O11" s="19"/>
      <c r="P11" s="19"/>
      <c r="Q11" s="19"/>
    </row>
    <row r="12" spans="1:17" ht="25.5" customHeight="1">
      <c r="A12" s="8" t="s">
        <v>388</v>
      </c>
      <c r="B12" s="8" t="s">
        <v>388</v>
      </c>
      <c r="C12" s="8" t="s">
        <v>770</v>
      </c>
      <c r="D12" s="8" t="s">
        <v>771</v>
      </c>
      <c r="E12" s="26">
        <v>42</v>
      </c>
      <c r="F12" s="19">
        <v>4.2</v>
      </c>
      <c r="G12" s="19">
        <v>4.2</v>
      </c>
      <c r="H12" s="19">
        <v>4.2</v>
      </c>
      <c r="I12" s="19"/>
      <c r="J12" s="19"/>
      <c r="K12" s="19"/>
      <c r="L12" s="19"/>
      <c r="M12" s="19"/>
      <c r="N12" s="19"/>
      <c r="O12" s="19"/>
      <c r="P12" s="19"/>
      <c r="Q12" s="19"/>
    </row>
    <row r="13" spans="1:17" ht="25.5" customHeight="1">
      <c r="A13" s="8" t="s">
        <v>388</v>
      </c>
      <c r="B13" s="8" t="s">
        <v>388</v>
      </c>
      <c r="C13" s="8" t="s">
        <v>772</v>
      </c>
      <c r="D13" s="165" t="s">
        <v>994</v>
      </c>
      <c r="E13" s="26">
        <v>1</v>
      </c>
      <c r="F13" s="19">
        <v>0.27500000000000002</v>
      </c>
      <c r="G13" s="19">
        <v>0.27500000000000002</v>
      </c>
      <c r="H13" s="19">
        <v>0.27500000000000002</v>
      </c>
      <c r="I13" s="19"/>
      <c r="J13" s="19"/>
      <c r="K13" s="19"/>
      <c r="L13" s="19"/>
      <c r="M13" s="19"/>
      <c r="N13" s="19"/>
      <c r="O13" s="19"/>
      <c r="P13" s="19"/>
      <c r="Q13" s="19"/>
    </row>
    <row r="14" spans="1:17" ht="25.5" customHeight="1">
      <c r="A14" s="8" t="s">
        <v>388</v>
      </c>
      <c r="B14" s="8" t="s">
        <v>388</v>
      </c>
      <c r="C14" s="8" t="s">
        <v>773</v>
      </c>
      <c r="D14" s="8" t="s">
        <v>771</v>
      </c>
      <c r="E14" s="26">
        <v>28</v>
      </c>
      <c r="F14" s="19">
        <v>0.98</v>
      </c>
      <c r="G14" s="19">
        <v>0.98</v>
      </c>
      <c r="H14" s="19">
        <v>0.98</v>
      </c>
      <c r="I14" s="19"/>
      <c r="J14" s="19"/>
      <c r="K14" s="19"/>
      <c r="L14" s="19"/>
      <c r="M14" s="19"/>
      <c r="N14" s="19"/>
      <c r="O14" s="19"/>
      <c r="P14" s="19"/>
      <c r="Q14" s="19"/>
    </row>
    <row r="15" spans="1:17" ht="25.5" customHeight="1">
      <c r="A15" s="8" t="s">
        <v>388</v>
      </c>
      <c r="B15" s="8" t="s">
        <v>388</v>
      </c>
      <c r="C15" s="8" t="s">
        <v>774</v>
      </c>
      <c r="D15" s="165" t="s">
        <v>994</v>
      </c>
      <c r="E15" s="26">
        <v>48</v>
      </c>
      <c r="F15" s="19">
        <v>0.76800000000000002</v>
      </c>
      <c r="G15" s="19">
        <v>0.76800000000000002</v>
      </c>
      <c r="H15" s="19">
        <v>0.76800000000000002</v>
      </c>
      <c r="I15" s="19"/>
      <c r="J15" s="19"/>
      <c r="K15" s="19"/>
      <c r="L15" s="19"/>
      <c r="M15" s="19"/>
      <c r="N15" s="19"/>
      <c r="O15" s="19"/>
      <c r="P15" s="19"/>
      <c r="Q15" s="19"/>
    </row>
    <row r="16" spans="1:17" ht="25.5" customHeight="1">
      <c r="A16" s="8" t="s">
        <v>388</v>
      </c>
      <c r="B16" s="8" t="s">
        <v>388</v>
      </c>
      <c r="C16" s="8" t="s">
        <v>775</v>
      </c>
      <c r="D16" s="8" t="s">
        <v>776</v>
      </c>
      <c r="E16" s="26">
        <v>11</v>
      </c>
      <c r="F16" s="19">
        <v>1.54</v>
      </c>
      <c r="G16" s="19">
        <v>1.54</v>
      </c>
      <c r="H16" s="19">
        <v>1.54</v>
      </c>
      <c r="I16" s="19"/>
      <c r="J16" s="19"/>
      <c r="K16" s="19"/>
      <c r="L16" s="19"/>
      <c r="M16" s="19"/>
      <c r="N16" s="19"/>
      <c r="O16" s="19"/>
      <c r="P16" s="19"/>
      <c r="Q16" s="19"/>
    </row>
    <row r="17" spans="1:17" ht="25.5" customHeight="1">
      <c r="A17" s="8" t="s">
        <v>388</v>
      </c>
      <c r="B17" s="8" t="s">
        <v>388</v>
      </c>
      <c r="C17" s="8" t="s">
        <v>777</v>
      </c>
      <c r="D17" s="8" t="s">
        <v>776</v>
      </c>
      <c r="E17" s="26">
        <v>18</v>
      </c>
      <c r="F17" s="19">
        <v>1.8</v>
      </c>
      <c r="G17" s="19">
        <v>1.8</v>
      </c>
      <c r="H17" s="19">
        <v>1.8</v>
      </c>
      <c r="I17" s="19"/>
      <c r="J17" s="19"/>
      <c r="K17" s="19"/>
      <c r="L17" s="19"/>
      <c r="M17" s="19"/>
      <c r="N17" s="19"/>
      <c r="O17" s="19"/>
      <c r="P17" s="19"/>
      <c r="Q17" s="19"/>
    </row>
    <row r="18" spans="1:17" ht="25.5" customHeight="1">
      <c r="A18" s="8" t="s">
        <v>388</v>
      </c>
      <c r="B18" s="8" t="s">
        <v>388</v>
      </c>
      <c r="C18" s="8" t="s">
        <v>778</v>
      </c>
      <c r="D18" s="165" t="s">
        <v>995</v>
      </c>
      <c r="E18" s="26">
        <v>1</v>
      </c>
      <c r="F18" s="19">
        <v>0.09</v>
      </c>
      <c r="G18" s="19">
        <v>0.09</v>
      </c>
      <c r="H18" s="19">
        <v>0.09</v>
      </c>
      <c r="I18" s="19"/>
      <c r="J18" s="19"/>
      <c r="K18" s="19"/>
      <c r="L18" s="19"/>
      <c r="M18" s="19"/>
      <c r="N18" s="19"/>
      <c r="O18" s="19"/>
      <c r="P18" s="19"/>
      <c r="Q18" s="19"/>
    </row>
    <row r="19" spans="1:17" ht="25.5" customHeight="1">
      <c r="A19" s="8" t="s">
        <v>388</v>
      </c>
      <c r="B19" s="8" t="s">
        <v>388</v>
      </c>
      <c r="C19" s="8" t="s">
        <v>779</v>
      </c>
      <c r="D19" s="8" t="s">
        <v>780</v>
      </c>
      <c r="E19" s="8" t="s">
        <v>159</v>
      </c>
      <c r="F19" s="19">
        <v>5</v>
      </c>
      <c r="G19" s="19">
        <v>5</v>
      </c>
      <c r="H19" s="19">
        <v>5</v>
      </c>
      <c r="I19" s="19"/>
      <c r="J19" s="19"/>
      <c r="K19" s="19"/>
      <c r="L19" s="19"/>
      <c r="M19" s="19"/>
      <c r="N19" s="19"/>
      <c r="O19" s="19"/>
      <c r="P19" s="19"/>
      <c r="Q19" s="19"/>
    </row>
    <row r="20" spans="1:17" ht="25.5" customHeight="1">
      <c r="A20" s="8" t="s">
        <v>388</v>
      </c>
      <c r="B20" s="8" t="s">
        <v>388</v>
      </c>
      <c r="C20" s="8" t="s">
        <v>781</v>
      </c>
      <c r="D20" s="8" t="s">
        <v>782</v>
      </c>
      <c r="E20" s="8" t="s">
        <v>159</v>
      </c>
      <c r="F20" s="19">
        <v>149.30000000000001</v>
      </c>
      <c r="G20" s="19">
        <v>149.30000000000001</v>
      </c>
      <c r="H20" s="19">
        <v>149.30000000000001</v>
      </c>
      <c r="I20" s="19"/>
      <c r="J20" s="19"/>
      <c r="K20" s="19"/>
      <c r="L20" s="19"/>
      <c r="M20" s="19"/>
      <c r="N20" s="19"/>
      <c r="O20" s="19"/>
      <c r="P20" s="19"/>
      <c r="Q20" s="19"/>
    </row>
    <row r="21" spans="1:17" ht="25.5" customHeight="1">
      <c r="A21" s="8" t="s">
        <v>219</v>
      </c>
      <c r="B21" s="8" t="s">
        <v>783</v>
      </c>
      <c r="C21" s="8" t="s">
        <v>784</v>
      </c>
      <c r="D21" s="165" t="s">
        <v>996</v>
      </c>
      <c r="E21" s="8" t="s">
        <v>159</v>
      </c>
      <c r="F21" s="19">
        <v>0.77163800000000005</v>
      </c>
      <c r="G21" s="19">
        <v>0.77163800000000005</v>
      </c>
      <c r="H21" s="19">
        <v>0.77163800000000005</v>
      </c>
      <c r="I21" s="19"/>
      <c r="J21" s="19"/>
      <c r="K21" s="19"/>
      <c r="L21" s="19"/>
      <c r="M21" s="19"/>
      <c r="N21" s="19"/>
      <c r="O21" s="19"/>
      <c r="P21" s="19"/>
      <c r="Q21" s="19"/>
    </row>
    <row r="22" spans="1:17" ht="25.5" customHeight="1">
      <c r="A22" s="8" t="s">
        <v>219</v>
      </c>
      <c r="B22" s="8" t="s">
        <v>785</v>
      </c>
      <c r="C22" s="8" t="s">
        <v>786</v>
      </c>
      <c r="D22" s="165" t="s">
        <v>996</v>
      </c>
      <c r="E22" s="8" t="s">
        <v>159</v>
      </c>
      <c r="F22" s="19">
        <v>4.6298250000000003</v>
      </c>
      <c r="G22" s="19">
        <v>4.6298250000000003</v>
      </c>
      <c r="H22" s="19">
        <v>4.6298250000000003</v>
      </c>
      <c r="I22" s="19"/>
      <c r="J22" s="19"/>
      <c r="K22" s="19"/>
      <c r="L22" s="19"/>
      <c r="M22" s="19"/>
      <c r="N22" s="19"/>
      <c r="O22" s="19"/>
      <c r="P22" s="19"/>
      <c r="Q22" s="19"/>
    </row>
    <row r="23" spans="1:17" ht="25.5" customHeight="1">
      <c r="A23" s="8" t="s">
        <v>321</v>
      </c>
      <c r="B23" s="8" t="s">
        <v>787</v>
      </c>
      <c r="C23" s="8" t="s">
        <v>788</v>
      </c>
      <c r="D23" s="165" t="s">
        <v>996</v>
      </c>
      <c r="E23" s="8" t="s">
        <v>159</v>
      </c>
      <c r="F23" s="19">
        <v>4</v>
      </c>
      <c r="G23" s="19">
        <v>4</v>
      </c>
      <c r="H23" s="19">
        <v>4</v>
      </c>
      <c r="I23" s="19"/>
      <c r="J23" s="19"/>
      <c r="K23" s="19"/>
      <c r="L23" s="19"/>
      <c r="M23" s="19"/>
      <c r="N23" s="19"/>
      <c r="O23" s="19"/>
      <c r="P23" s="19"/>
      <c r="Q23" s="19"/>
    </row>
    <row r="24" spans="1:17" ht="25.5" customHeight="1">
      <c r="A24" s="8" t="s">
        <v>409</v>
      </c>
      <c r="B24" s="8" t="s">
        <v>409</v>
      </c>
      <c r="C24" s="8" t="s">
        <v>789</v>
      </c>
      <c r="D24" s="165" t="s">
        <v>997</v>
      </c>
      <c r="E24" s="26">
        <v>1</v>
      </c>
      <c r="F24" s="19">
        <v>6</v>
      </c>
      <c r="G24" s="19"/>
      <c r="H24" s="19"/>
      <c r="I24" s="19"/>
      <c r="J24" s="19"/>
      <c r="K24" s="19"/>
      <c r="L24" s="19">
        <v>6</v>
      </c>
      <c r="M24" s="19"/>
      <c r="N24" s="19"/>
      <c r="O24" s="19"/>
      <c r="P24" s="19"/>
      <c r="Q24" s="19">
        <v>6</v>
      </c>
    </row>
    <row r="25" spans="1:17" ht="25.5" customHeight="1">
      <c r="A25" s="8" t="s">
        <v>409</v>
      </c>
      <c r="B25" s="8" t="s">
        <v>409</v>
      </c>
      <c r="C25" s="8" t="s">
        <v>766</v>
      </c>
      <c r="D25" s="165" t="s">
        <v>997</v>
      </c>
      <c r="E25" s="26">
        <v>32</v>
      </c>
      <c r="F25" s="19">
        <v>19.2</v>
      </c>
      <c r="G25" s="19"/>
      <c r="H25" s="19"/>
      <c r="I25" s="19"/>
      <c r="J25" s="19"/>
      <c r="K25" s="19"/>
      <c r="L25" s="19">
        <v>19.2</v>
      </c>
      <c r="M25" s="19"/>
      <c r="N25" s="19"/>
      <c r="O25" s="19"/>
      <c r="P25" s="19"/>
      <c r="Q25" s="19">
        <v>19.2</v>
      </c>
    </row>
    <row r="26" spans="1:17" ht="25.5" customHeight="1">
      <c r="A26" s="8" t="s">
        <v>409</v>
      </c>
      <c r="B26" s="8" t="s">
        <v>409</v>
      </c>
      <c r="C26" s="8" t="s">
        <v>790</v>
      </c>
      <c r="D26" s="165" t="s">
        <v>997</v>
      </c>
      <c r="E26" s="26">
        <v>5</v>
      </c>
      <c r="F26" s="19">
        <v>3.5</v>
      </c>
      <c r="G26" s="19"/>
      <c r="H26" s="19"/>
      <c r="I26" s="19"/>
      <c r="J26" s="19"/>
      <c r="K26" s="19"/>
      <c r="L26" s="19">
        <v>3.5</v>
      </c>
      <c r="M26" s="19"/>
      <c r="N26" s="19"/>
      <c r="O26" s="19"/>
      <c r="P26" s="19"/>
      <c r="Q26" s="19">
        <v>3.5</v>
      </c>
    </row>
    <row r="27" spans="1:17" ht="25.5" customHeight="1">
      <c r="A27" s="8" t="s">
        <v>409</v>
      </c>
      <c r="B27" s="8" t="s">
        <v>409</v>
      </c>
      <c r="C27" s="8" t="s">
        <v>791</v>
      </c>
      <c r="D27" s="165" t="s">
        <v>997</v>
      </c>
      <c r="E27" s="26">
        <v>20</v>
      </c>
      <c r="F27" s="19">
        <v>6</v>
      </c>
      <c r="G27" s="19"/>
      <c r="H27" s="19"/>
      <c r="I27" s="19"/>
      <c r="J27" s="19"/>
      <c r="K27" s="19"/>
      <c r="L27" s="19">
        <v>6</v>
      </c>
      <c r="M27" s="19"/>
      <c r="N27" s="19"/>
      <c r="O27" s="19"/>
      <c r="P27" s="19"/>
      <c r="Q27" s="19">
        <v>6</v>
      </c>
    </row>
    <row r="28" spans="1:17" ht="25.5" customHeight="1">
      <c r="A28" s="8" t="s">
        <v>409</v>
      </c>
      <c r="B28" s="8" t="s">
        <v>409</v>
      </c>
      <c r="C28" s="8" t="s">
        <v>792</v>
      </c>
      <c r="D28" s="165" t="s">
        <v>997</v>
      </c>
      <c r="E28" s="26">
        <v>20</v>
      </c>
      <c r="F28" s="19">
        <v>3</v>
      </c>
      <c r="G28" s="19"/>
      <c r="H28" s="19"/>
      <c r="I28" s="19"/>
      <c r="J28" s="19"/>
      <c r="K28" s="19"/>
      <c r="L28" s="19">
        <v>3</v>
      </c>
      <c r="M28" s="19"/>
      <c r="N28" s="19"/>
      <c r="O28" s="19"/>
      <c r="P28" s="19"/>
      <c r="Q28" s="19">
        <v>3</v>
      </c>
    </row>
    <row r="29" spans="1:17" ht="25.5" customHeight="1">
      <c r="A29" s="8" t="s">
        <v>409</v>
      </c>
      <c r="B29" s="8" t="s">
        <v>409</v>
      </c>
      <c r="C29" s="8" t="s">
        <v>770</v>
      </c>
      <c r="D29" s="165" t="s">
        <v>994</v>
      </c>
      <c r="E29" s="26">
        <v>8</v>
      </c>
      <c r="F29" s="19">
        <v>2</v>
      </c>
      <c r="G29" s="19"/>
      <c r="H29" s="19"/>
      <c r="I29" s="19"/>
      <c r="J29" s="19"/>
      <c r="K29" s="19"/>
      <c r="L29" s="19">
        <v>2</v>
      </c>
      <c r="M29" s="19"/>
      <c r="N29" s="19"/>
      <c r="O29" s="19"/>
      <c r="P29" s="19"/>
      <c r="Q29" s="19">
        <v>2</v>
      </c>
    </row>
    <row r="30" spans="1:17" ht="25.5" customHeight="1">
      <c r="A30" s="8" t="s">
        <v>409</v>
      </c>
      <c r="B30" s="8" t="s">
        <v>409</v>
      </c>
      <c r="C30" s="8" t="s">
        <v>773</v>
      </c>
      <c r="D30" s="165" t="s">
        <v>994</v>
      </c>
      <c r="E30" s="26">
        <v>8</v>
      </c>
      <c r="F30" s="19">
        <v>0.64</v>
      </c>
      <c r="G30" s="19"/>
      <c r="H30" s="19"/>
      <c r="I30" s="19"/>
      <c r="J30" s="19"/>
      <c r="K30" s="19"/>
      <c r="L30" s="19">
        <v>0.64</v>
      </c>
      <c r="M30" s="19"/>
      <c r="N30" s="19"/>
      <c r="O30" s="19"/>
      <c r="P30" s="19"/>
      <c r="Q30" s="19">
        <v>0.64</v>
      </c>
    </row>
    <row r="31" spans="1:17" ht="25.5" customHeight="1">
      <c r="A31" s="8" t="s">
        <v>409</v>
      </c>
      <c r="B31" s="8" t="s">
        <v>409</v>
      </c>
      <c r="C31" s="8" t="s">
        <v>775</v>
      </c>
      <c r="D31" s="8" t="s">
        <v>776</v>
      </c>
      <c r="E31" s="26">
        <v>4</v>
      </c>
      <c r="F31" s="19">
        <v>0.8</v>
      </c>
      <c r="G31" s="19"/>
      <c r="H31" s="19"/>
      <c r="I31" s="19"/>
      <c r="J31" s="19"/>
      <c r="K31" s="19"/>
      <c r="L31" s="19">
        <v>0.8</v>
      </c>
      <c r="M31" s="19"/>
      <c r="N31" s="19"/>
      <c r="O31" s="19"/>
      <c r="P31" s="19"/>
      <c r="Q31" s="19">
        <v>0.8</v>
      </c>
    </row>
    <row r="32" spans="1:17" ht="25.5" customHeight="1">
      <c r="A32" s="8" t="s">
        <v>409</v>
      </c>
      <c r="B32" s="8" t="s">
        <v>409</v>
      </c>
      <c r="C32" s="8" t="s">
        <v>793</v>
      </c>
      <c r="D32" s="8" t="s">
        <v>776</v>
      </c>
      <c r="E32" s="26">
        <v>2</v>
      </c>
      <c r="F32" s="19">
        <v>0.2</v>
      </c>
      <c r="G32" s="19"/>
      <c r="H32" s="19"/>
      <c r="I32" s="19"/>
      <c r="J32" s="19"/>
      <c r="K32" s="19"/>
      <c r="L32" s="19">
        <v>0.2</v>
      </c>
      <c r="M32" s="19"/>
      <c r="N32" s="19"/>
      <c r="O32" s="19"/>
      <c r="P32" s="19"/>
      <c r="Q32" s="19">
        <v>0.2</v>
      </c>
    </row>
    <row r="33" spans="1:17" ht="25.5" customHeight="1">
      <c r="A33" s="8" t="s">
        <v>409</v>
      </c>
      <c r="B33" s="8" t="s">
        <v>409</v>
      </c>
      <c r="C33" s="8" t="s">
        <v>794</v>
      </c>
      <c r="D33" s="8" t="s">
        <v>776</v>
      </c>
      <c r="E33" s="26">
        <v>10</v>
      </c>
      <c r="F33" s="19">
        <v>1</v>
      </c>
      <c r="G33" s="19"/>
      <c r="H33" s="19"/>
      <c r="I33" s="19"/>
      <c r="J33" s="19"/>
      <c r="K33" s="19"/>
      <c r="L33" s="19">
        <v>1</v>
      </c>
      <c r="M33" s="19"/>
      <c r="N33" s="19"/>
      <c r="O33" s="19"/>
      <c r="P33" s="19"/>
      <c r="Q33" s="19">
        <v>1</v>
      </c>
    </row>
    <row r="34" spans="1:17" ht="25.5" customHeight="1">
      <c r="A34" s="8" t="s">
        <v>409</v>
      </c>
      <c r="B34" s="8" t="s">
        <v>409</v>
      </c>
      <c r="C34" s="8" t="s">
        <v>779</v>
      </c>
      <c r="D34" s="165" t="s">
        <v>998</v>
      </c>
      <c r="E34" s="8" t="s">
        <v>159</v>
      </c>
      <c r="F34" s="19">
        <v>5</v>
      </c>
      <c r="G34" s="19"/>
      <c r="H34" s="19"/>
      <c r="I34" s="19"/>
      <c r="J34" s="19"/>
      <c r="K34" s="19"/>
      <c r="L34" s="19">
        <v>5</v>
      </c>
      <c r="M34" s="19"/>
      <c r="N34" s="19"/>
      <c r="O34" s="19"/>
      <c r="P34" s="19"/>
      <c r="Q34" s="19">
        <v>5</v>
      </c>
    </row>
    <row r="35" spans="1:17" ht="25.5" customHeight="1">
      <c r="A35" s="8" t="s">
        <v>409</v>
      </c>
      <c r="B35" s="8" t="s">
        <v>409</v>
      </c>
      <c r="C35" s="8" t="s">
        <v>784</v>
      </c>
      <c r="D35" s="165" t="s">
        <v>996</v>
      </c>
      <c r="E35" s="8" t="s">
        <v>159</v>
      </c>
      <c r="F35" s="19">
        <v>0.8</v>
      </c>
      <c r="G35" s="19"/>
      <c r="H35" s="19"/>
      <c r="I35" s="19"/>
      <c r="J35" s="19"/>
      <c r="K35" s="19"/>
      <c r="L35" s="19">
        <v>0.8</v>
      </c>
      <c r="M35" s="19"/>
      <c r="N35" s="19"/>
      <c r="O35" s="19"/>
      <c r="P35" s="19"/>
      <c r="Q35" s="19">
        <v>0.8</v>
      </c>
    </row>
    <row r="36" spans="1:17" ht="25.5" customHeight="1">
      <c r="A36" s="8" t="s">
        <v>409</v>
      </c>
      <c r="B36" s="8" t="s">
        <v>409</v>
      </c>
      <c r="C36" s="8" t="s">
        <v>781</v>
      </c>
      <c r="D36" s="165" t="s">
        <v>996</v>
      </c>
      <c r="E36" s="8" t="s">
        <v>159</v>
      </c>
      <c r="F36" s="19">
        <v>149.30000000000001</v>
      </c>
      <c r="G36" s="19"/>
      <c r="H36" s="19"/>
      <c r="I36" s="19"/>
      <c r="J36" s="19"/>
      <c r="K36" s="19"/>
      <c r="L36" s="19">
        <v>149.30000000000001</v>
      </c>
      <c r="M36" s="19"/>
      <c r="N36" s="19"/>
      <c r="O36" s="19"/>
      <c r="P36" s="19"/>
      <c r="Q36" s="19">
        <v>149.30000000000001</v>
      </c>
    </row>
    <row r="37" spans="1:17" ht="25.5" customHeight="1">
      <c r="A37" s="8" t="s">
        <v>409</v>
      </c>
      <c r="B37" s="8" t="s">
        <v>409</v>
      </c>
      <c r="C37" s="8" t="s">
        <v>795</v>
      </c>
      <c r="D37" s="165" t="s">
        <v>996</v>
      </c>
      <c r="E37" s="8" t="s">
        <v>159</v>
      </c>
      <c r="F37" s="19">
        <v>6</v>
      </c>
      <c r="G37" s="19"/>
      <c r="H37" s="19"/>
      <c r="I37" s="19"/>
      <c r="J37" s="19"/>
      <c r="K37" s="19"/>
      <c r="L37" s="19">
        <v>6</v>
      </c>
      <c r="M37" s="19"/>
      <c r="N37" s="19"/>
      <c r="O37" s="19"/>
      <c r="P37" s="19"/>
      <c r="Q37" s="19">
        <v>6</v>
      </c>
    </row>
    <row r="38" spans="1:17" ht="25.5" customHeight="1">
      <c r="A38" s="8" t="s">
        <v>409</v>
      </c>
      <c r="B38" s="8" t="s">
        <v>409</v>
      </c>
      <c r="C38" s="8" t="s">
        <v>786</v>
      </c>
      <c r="D38" s="165" t="s">
        <v>996</v>
      </c>
      <c r="E38" s="8" t="s">
        <v>159</v>
      </c>
      <c r="F38" s="19">
        <v>5</v>
      </c>
      <c r="G38" s="19"/>
      <c r="H38" s="19"/>
      <c r="I38" s="19"/>
      <c r="J38" s="19"/>
      <c r="K38" s="19"/>
      <c r="L38" s="19">
        <v>5</v>
      </c>
      <c r="M38" s="19"/>
      <c r="N38" s="19"/>
      <c r="O38" s="19"/>
      <c r="P38" s="19"/>
      <c r="Q38" s="19">
        <v>5</v>
      </c>
    </row>
    <row r="39" spans="1:17" ht="21" customHeight="1">
      <c r="A39" s="322" t="s">
        <v>119</v>
      </c>
      <c r="B39" s="323"/>
      <c r="C39" s="323"/>
      <c r="D39" s="323"/>
      <c r="E39" s="324"/>
      <c r="F39" s="19">
        <v>411.84916299999998</v>
      </c>
      <c r="G39" s="19">
        <v>203.40916300000001</v>
      </c>
      <c r="H39" s="19">
        <v>203.40916300000001</v>
      </c>
      <c r="I39" s="19"/>
      <c r="J39" s="19"/>
      <c r="K39" s="19"/>
      <c r="L39" s="19"/>
      <c r="M39" s="19"/>
      <c r="N39" s="19"/>
      <c r="O39" s="19"/>
      <c r="P39" s="19"/>
      <c r="Q39" s="19"/>
    </row>
  </sheetData>
  <mergeCells count="16">
    <mergeCell ref="A2:Q2"/>
    <mergeCell ref="A3:F3"/>
    <mergeCell ref="G4:Q4"/>
    <mergeCell ref="L5:Q5"/>
    <mergeCell ref="A39:E39"/>
    <mergeCell ref="A4:A6"/>
    <mergeCell ref="B4:B6"/>
    <mergeCell ref="C4:C6"/>
    <mergeCell ref="D4:D6"/>
    <mergeCell ref="E4:E6"/>
    <mergeCell ref="F4:F6"/>
    <mergeCell ref="G5:G6"/>
    <mergeCell ref="H5:H6"/>
    <mergeCell ref="I5:I6"/>
    <mergeCell ref="J5:J6"/>
    <mergeCell ref="K5:K6"/>
  </mergeCells>
  <phoneticPr fontId="35" type="noConversion"/>
  <printOptions horizontalCentered="1"/>
  <pageMargins left="0.55118110236220474" right="0.55118110236220474" top="0.78740157480314965" bottom="0.78740157480314965" header="0.51181102362204722" footer="0.51181102362204722"/>
  <pageSetup paperSize="9" scale="5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Right="0"/>
    <pageSetUpPr fitToPage="1"/>
  </sheetPr>
  <dimension ref="A1:R11"/>
  <sheetViews>
    <sheetView workbookViewId="0">
      <selection activeCell="A2" sqref="A2:R2"/>
    </sheetView>
  </sheetViews>
  <sheetFormatPr defaultColWidth="9.125" defaultRowHeight="14.25" customHeight="1"/>
  <cols>
    <col min="1" max="18" width="10.5" customWidth="1"/>
  </cols>
  <sheetData>
    <row r="1" spans="1:18" ht="13.5" customHeight="1">
      <c r="A1" s="50"/>
      <c r="B1" s="50"/>
      <c r="C1" s="50"/>
      <c r="D1" s="51"/>
      <c r="E1" s="51"/>
      <c r="F1" s="51"/>
      <c r="G1" s="51"/>
      <c r="H1" s="50"/>
      <c r="I1" s="50"/>
      <c r="J1" s="50"/>
      <c r="K1" s="50"/>
      <c r="L1" s="56"/>
      <c r="M1" s="50"/>
      <c r="N1" s="50"/>
      <c r="O1" s="50"/>
      <c r="P1" s="48"/>
      <c r="Q1" s="58"/>
      <c r="R1" s="59" t="s">
        <v>796</v>
      </c>
    </row>
    <row r="2" spans="1:18" ht="27.75" customHeight="1">
      <c r="A2" s="313" t="s">
        <v>797</v>
      </c>
      <c r="B2" s="334"/>
      <c r="C2" s="334"/>
      <c r="D2" s="184"/>
      <c r="E2" s="184"/>
      <c r="F2" s="184"/>
      <c r="G2" s="184"/>
      <c r="H2" s="334"/>
      <c r="I2" s="334"/>
      <c r="J2" s="334"/>
      <c r="K2" s="334"/>
      <c r="L2" s="335"/>
      <c r="M2" s="334"/>
      <c r="N2" s="334"/>
      <c r="O2" s="334"/>
      <c r="P2" s="184"/>
      <c r="Q2" s="335"/>
      <c r="R2" s="334"/>
    </row>
    <row r="3" spans="1:18" ht="18.75" customHeight="1">
      <c r="A3" s="336" t="s">
        <v>2</v>
      </c>
      <c r="B3" s="212"/>
      <c r="C3" s="212"/>
      <c r="D3" s="40"/>
      <c r="E3" s="40"/>
      <c r="F3" s="40"/>
      <c r="G3" s="40"/>
      <c r="H3" s="39"/>
      <c r="I3" s="39"/>
      <c r="J3" s="39"/>
      <c r="K3" s="39"/>
      <c r="L3" s="56"/>
      <c r="M3" s="50"/>
      <c r="N3" s="50"/>
      <c r="O3" s="50"/>
      <c r="P3" s="57"/>
      <c r="Q3" s="60"/>
      <c r="R3" s="147" t="s">
        <v>3</v>
      </c>
    </row>
    <row r="4" spans="1:18" ht="15.75" customHeight="1">
      <c r="A4" s="325" t="s">
        <v>756</v>
      </c>
      <c r="B4" s="328" t="s">
        <v>798</v>
      </c>
      <c r="C4" s="328" t="s">
        <v>799</v>
      </c>
      <c r="D4" s="333" t="s">
        <v>800</v>
      </c>
      <c r="E4" s="333" t="s">
        <v>801</v>
      </c>
      <c r="F4" s="333" t="s">
        <v>802</v>
      </c>
      <c r="G4" s="333" t="s">
        <v>803</v>
      </c>
      <c r="H4" s="314" t="s">
        <v>279</v>
      </c>
      <c r="I4" s="314"/>
      <c r="J4" s="314"/>
      <c r="K4" s="314"/>
      <c r="L4" s="315"/>
      <c r="M4" s="314"/>
      <c r="N4" s="314"/>
      <c r="O4" s="314"/>
      <c r="P4" s="316"/>
      <c r="Q4" s="315"/>
      <c r="R4" s="317"/>
    </row>
    <row r="5" spans="1:18" ht="17.25" customHeight="1">
      <c r="A5" s="326"/>
      <c r="B5" s="329"/>
      <c r="C5" s="329"/>
      <c r="D5" s="330"/>
      <c r="E5" s="330"/>
      <c r="F5" s="330"/>
      <c r="G5" s="330"/>
      <c r="H5" s="329" t="s">
        <v>30</v>
      </c>
      <c r="I5" s="329" t="s">
        <v>33</v>
      </c>
      <c r="J5" s="329" t="s">
        <v>762</v>
      </c>
      <c r="K5" s="329" t="s">
        <v>763</v>
      </c>
      <c r="L5" s="330" t="s">
        <v>764</v>
      </c>
      <c r="M5" s="318" t="s">
        <v>804</v>
      </c>
      <c r="N5" s="318"/>
      <c r="O5" s="318"/>
      <c r="P5" s="319"/>
      <c r="Q5" s="320"/>
      <c r="R5" s="321"/>
    </row>
    <row r="6" spans="1:18" ht="54" customHeight="1">
      <c r="A6" s="327"/>
      <c r="B6" s="321"/>
      <c r="C6" s="321"/>
      <c r="D6" s="331"/>
      <c r="E6" s="331"/>
      <c r="F6" s="331"/>
      <c r="G6" s="331"/>
      <c r="H6" s="321"/>
      <c r="I6" s="321" t="s">
        <v>32</v>
      </c>
      <c r="J6" s="321"/>
      <c r="K6" s="321"/>
      <c r="L6" s="331"/>
      <c r="M6" s="52" t="s">
        <v>32</v>
      </c>
      <c r="N6" s="52" t="s">
        <v>38</v>
      </c>
      <c r="O6" s="52" t="s">
        <v>288</v>
      </c>
      <c r="P6" s="33" t="s">
        <v>40</v>
      </c>
      <c r="Q6" s="53" t="s">
        <v>41</v>
      </c>
      <c r="R6" s="52" t="s">
        <v>42</v>
      </c>
    </row>
    <row r="7" spans="1:18" ht="15" customHeight="1">
      <c r="A7" s="16">
        <v>1</v>
      </c>
      <c r="B7" s="52">
        <v>2</v>
      </c>
      <c r="C7" s="52">
        <v>3</v>
      </c>
      <c r="D7" s="53">
        <v>4</v>
      </c>
      <c r="E7" s="53">
        <v>5</v>
      </c>
      <c r="F7" s="53">
        <v>6</v>
      </c>
      <c r="G7" s="53">
        <v>7</v>
      </c>
      <c r="H7" s="53">
        <v>8</v>
      </c>
      <c r="I7" s="53">
        <v>9</v>
      </c>
      <c r="J7" s="53">
        <v>10</v>
      </c>
      <c r="K7" s="53">
        <v>11</v>
      </c>
      <c r="L7" s="53">
        <v>12</v>
      </c>
      <c r="M7" s="53">
        <v>13</v>
      </c>
      <c r="N7" s="53">
        <v>14</v>
      </c>
      <c r="O7" s="53">
        <v>15</v>
      </c>
      <c r="P7" s="53">
        <v>16</v>
      </c>
      <c r="Q7" s="53">
        <v>17</v>
      </c>
      <c r="R7" s="53">
        <v>18</v>
      </c>
    </row>
    <row r="8" spans="1:18" ht="21" customHeight="1">
      <c r="A8" s="8"/>
      <c r="B8" s="54"/>
      <c r="C8" s="54"/>
      <c r="D8" s="55"/>
      <c r="E8" s="55"/>
      <c r="F8" s="55"/>
      <c r="G8" s="55"/>
      <c r="H8" s="19"/>
      <c r="I8" s="19"/>
      <c r="J8" s="19"/>
      <c r="K8" s="19"/>
      <c r="L8" s="19"/>
      <c r="M8" s="19"/>
      <c r="N8" s="19"/>
      <c r="O8" s="19"/>
      <c r="P8" s="19"/>
      <c r="Q8" s="19"/>
      <c r="R8" s="19"/>
    </row>
    <row r="9" spans="1:18" ht="21" customHeight="1">
      <c r="A9" s="8"/>
      <c r="B9" s="8"/>
      <c r="C9" s="8"/>
      <c r="D9" s="8"/>
      <c r="E9" s="8"/>
      <c r="F9" s="8"/>
      <c r="G9" s="8"/>
      <c r="H9" s="19"/>
      <c r="I9" s="19"/>
      <c r="J9" s="19"/>
      <c r="K9" s="19"/>
      <c r="L9" s="19"/>
      <c r="M9" s="19"/>
      <c r="N9" s="19"/>
      <c r="O9" s="19"/>
      <c r="P9" s="19"/>
      <c r="Q9" s="19"/>
      <c r="R9" s="19"/>
    </row>
    <row r="10" spans="1:18" ht="21" customHeight="1">
      <c r="A10" s="322" t="s">
        <v>805</v>
      </c>
      <c r="B10" s="323"/>
      <c r="C10" s="332"/>
      <c r="D10" s="55"/>
      <c r="E10" s="55"/>
      <c r="F10" s="55"/>
      <c r="G10" s="55"/>
      <c r="H10" s="19"/>
      <c r="I10" s="19"/>
      <c r="J10" s="19"/>
      <c r="K10" s="19"/>
      <c r="L10" s="19"/>
      <c r="M10" s="19"/>
      <c r="N10" s="19"/>
      <c r="O10" s="19"/>
      <c r="P10" s="19"/>
      <c r="Q10" s="19"/>
      <c r="R10" s="19"/>
    </row>
    <row r="11" spans="1:18" ht="14.25" customHeight="1">
      <c r="A11" t="s">
        <v>806</v>
      </c>
    </row>
  </sheetData>
  <mergeCells count="17">
    <mergeCell ref="L5:L6"/>
    <mergeCell ref="A2:R2"/>
    <mergeCell ref="A3:C3"/>
    <mergeCell ref="H4:R4"/>
    <mergeCell ref="M5:R5"/>
    <mergeCell ref="E4:E6"/>
    <mergeCell ref="F4:F6"/>
    <mergeCell ref="G4:G6"/>
    <mergeCell ref="H5:H6"/>
    <mergeCell ref="I5:I6"/>
    <mergeCell ref="J5:J6"/>
    <mergeCell ref="K5:K6"/>
    <mergeCell ref="A10:C10"/>
    <mergeCell ref="A4:A6"/>
    <mergeCell ref="B4:B6"/>
    <mergeCell ref="C4:C6"/>
    <mergeCell ref="D4:D6"/>
  </mergeCells>
  <phoneticPr fontId="35" type="noConversion"/>
  <printOptions horizontalCentered="1"/>
  <pageMargins left="0.55118110236220474" right="0.55118110236220474" top="0.78740157480314965" bottom="0.78740157480314965" header="0.51181102362204722" footer="0.51181102362204722"/>
  <pageSetup paperSize="9" scale="6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Right="0"/>
    <pageSetUpPr fitToPage="1"/>
  </sheetPr>
  <dimension ref="A1:N21"/>
  <sheetViews>
    <sheetView workbookViewId="0">
      <selection activeCell="A2" sqref="A2:N2"/>
    </sheetView>
  </sheetViews>
  <sheetFormatPr defaultColWidth="9.125" defaultRowHeight="14.25" customHeight="1"/>
  <cols>
    <col min="1" max="1" width="37.75" customWidth="1"/>
    <col min="2" max="4" width="13.375" customWidth="1"/>
    <col min="5" max="5" width="10.25" customWidth="1"/>
    <col min="7" max="14" width="10.25" customWidth="1"/>
  </cols>
  <sheetData>
    <row r="1" spans="1:14" ht="13.5" customHeight="1">
      <c r="D1" s="37"/>
      <c r="F1" s="38"/>
      <c r="N1" s="48" t="s">
        <v>807</v>
      </c>
    </row>
    <row r="2" spans="1:14" ht="35.25" customHeight="1">
      <c r="A2" s="337" t="s">
        <v>808</v>
      </c>
      <c r="B2" s="338"/>
      <c r="C2" s="338"/>
      <c r="D2" s="338"/>
      <c r="E2" s="338"/>
      <c r="F2" s="338"/>
      <c r="G2" s="338"/>
      <c r="H2" s="338"/>
      <c r="I2" s="338"/>
      <c r="J2" s="338"/>
      <c r="K2" s="338"/>
      <c r="L2" s="338"/>
      <c r="M2" s="338"/>
      <c r="N2" s="338"/>
    </row>
    <row r="3" spans="1:14" ht="24" customHeight="1">
      <c r="A3" s="339" t="s">
        <v>2</v>
      </c>
      <c r="B3" s="212"/>
      <c r="C3" s="212"/>
      <c r="D3" s="340"/>
      <c r="E3" s="212"/>
      <c r="F3" s="341"/>
      <c r="G3" s="212"/>
      <c r="H3" s="212"/>
      <c r="I3" s="212"/>
      <c r="J3" s="212"/>
      <c r="K3" s="14"/>
      <c r="L3" s="14"/>
      <c r="M3" s="342" t="s">
        <v>3</v>
      </c>
      <c r="N3" s="256"/>
    </row>
    <row r="4" spans="1:14" ht="19.5" customHeight="1">
      <c r="A4" s="215" t="s">
        <v>809</v>
      </c>
      <c r="B4" s="215" t="s">
        <v>279</v>
      </c>
      <c r="C4" s="215"/>
      <c r="D4" s="215"/>
      <c r="E4" s="215" t="s">
        <v>810</v>
      </c>
      <c r="F4" s="215"/>
      <c r="G4" s="215"/>
      <c r="H4" s="215"/>
      <c r="I4" s="215"/>
      <c r="J4" s="215"/>
      <c r="K4" s="215"/>
      <c r="L4" s="215"/>
      <c r="M4" s="215"/>
      <c r="N4" s="215"/>
    </row>
    <row r="5" spans="1:14" ht="40.5" customHeight="1">
      <c r="A5" s="215"/>
      <c r="B5" s="41" t="s">
        <v>30</v>
      </c>
      <c r="C5" s="6" t="s">
        <v>33</v>
      </c>
      <c r="D5" s="42" t="s">
        <v>811</v>
      </c>
      <c r="E5" s="32" t="s">
        <v>812</v>
      </c>
      <c r="F5" s="32" t="s">
        <v>813</v>
      </c>
      <c r="G5" s="32" t="s">
        <v>814</v>
      </c>
      <c r="H5" s="32" t="s">
        <v>815</v>
      </c>
      <c r="I5" s="32" t="s">
        <v>816</v>
      </c>
      <c r="J5" s="32" t="s">
        <v>817</v>
      </c>
      <c r="K5" s="32" t="s">
        <v>818</v>
      </c>
      <c r="L5" s="32" t="s">
        <v>819</v>
      </c>
      <c r="M5" s="32" t="s">
        <v>820</v>
      </c>
      <c r="N5" s="32" t="s">
        <v>821</v>
      </c>
    </row>
    <row r="6" spans="1:14" ht="19.5" customHeight="1">
      <c r="A6" s="43">
        <v>1</v>
      </c>
      <c r="B6" s="43">
        <v>2</v>
      </c>
      <c r="C6" s="43">
        <v>3</v>
      </c>
      <c r="D6" s="41">
        <v>4</v>
      </c>
      <c r="E6" s="32">
        <v>5</v>
      </c>
      <c r="F6" s="43">
        <v>6</v>
      </c>
      <c r="G6" s="32">
        <v>7</v>
      </c>
      <c r="H6" s="44">
        <v>8</v>
      </c>
      <c r="I6" s="32">
        <v>9</v>
      </c>
      <c r="J6" s="32">
        <v>10</v>
      </c>
      <c r="K6" s="32">
        <v>11</v>
      </c>
      <c r="L6" s="44">
        <v>12</v>
      </c>
      <c r="M6" s="32">
        <v>13</v>
      </c>
      <c r="N6" s="49">
        <v>14</v>
      </c>
    </row>
    <row r="7" spans="1:14" ht="18.75" customHeight="1">
      <c r="A7" s="45" t="s">
        <v>44</v>
      </c>
      <c r="B7" s="19">
        <v>8645.1175999999996</v>
      </c>
      <c r="C7" s="19">
        <v>8645.1175999999996</v>
      </c>
      <c r="D7" s="19"/>
      <c r="E7" s="19">
        <v>161.24816000000001</v>
      </c>
      <c r="F7" s="19">
        <v>1392.457257</v>
      </c>
      <c r="G7" s="19">
        <v>751.35525900000005</v>
      </c>
      <c r="H7" s="19">
        <v>408.63926099999998</v>
      </c>
      <c r="I7" s="19"/>
      <c r="J7" s="19">
        <v>2039.7498619999999</v>
      </c>
      <c r="K7" s="19">
        <v>737.78996299999994</v>
      </c>
      <c r="L7" s="19">
        <v>578.135268</v>
      </c>
      <c r="M7" s="19">
        <v>1199.8379540000001</v>
      </c>
      <c r="N7" s="19">
        <v>1375.904616</v>
      </c>
    </row>
    <row r="8" spans="1:14" s="36" customFormat="1" ht="27" customHeight="1">
      <c r="A8" s="46" t="s">
        <v>437</v>
      </c>
      <c r="B8" s="47">
        <v>84.430800000000005</v>
      </c>
      <c r="C8" s="47">
        <v>84.430800000000005</v>
      </c>
      <c r="D8" s="47"/>
      <c r="E8" s="47">
        <v>2.88</v>
      </c>
      <c r="F8" s="47">
        <v>45.507599999999996</v>
      </c>
      <c r="G8" s="47">
        <v>2.3508</v>
      </c>
      <c r="H8" s="47">
        <v>5.04</v>
      </c>
      <c r="I8" s="47"/>
      <c r="J8" s="47">
        <v>3.24</v>
      </c>
      <c r="K8" s="47">
        <v>9.9</v>
      </c>
      <c r="L8" s="47">
        <v>3.1356000000000002</v>
      </c>
      <c r="M8" s="47">
        <v>3.0672000000000001</v>
      </c>
      <c r="N8" s="47">
        <v>9.3095999999999997</v>
      </c>
    </row>
    <row r="9" spans="1:14" s="36" customFormat="1" ht="18.75" customHeight="1">
      <c r="A9" s="46" t="s">
        <v>394</v>
      </c>
      <c r="B9" s="47">
        <v>2779.7130000000002</v>
      </c>
      <c r="C9" s="47">
        <v>2779.7130000000002</v>
      </c>
      <c r="D9" s="47"/>
      <c r="E9" s="47">
        <v>62.1</v>
      </c>
      <c r="F9" s="47">
        <v>759.447</v>
      </c>
      <c r="G9" s="47">
        <v>352.53899999999999</v>
      </c>
      <c r="H9" s="47">
        <v>168.90299999999999</v>
      </c>
      <c r="I9" s="47"/>
      <c r="J9" s="47">
        <v>934.51499999999999</v>
      </c>
      <c r="K9" s="47"/>
      <c r="L9" s="47"/>
      <c r="M9" s="47">
        <v>502.209</v>
      </c>
      <c r="N9" s="47"/>
    </row>
    <row r="10" spans="1:14" s="36" customFormat="1" ht="27.95" customHeight="1">
      <c r="A10" s="46" t="s">
        <v>400</v>
      </c>
      <c r="B10" s="47">
        <v>111.66840000000001</v>
      </c>
      <c r="C10" s="47">
        <v>111.66840000000001</v>
      </c>
      <c r="D10" s="47"/>
      <c r="E10" s="47">
        <v>8.5896000000000008</v>
      </c>
      <c r="F10" s="47">
        <v>0.72</v>
      </c>
      <c r="G10" s="47">
        <v>7.56</v>
      </c>
      <c r="H10" s="47">
        <v>4.68</v>
      </c>
      <c r="I10" s="47"/>
      <c r="J10" s="47">
        <v>22.5</v>
      </c>
      <c r="K10" s="47">
        <v>10.9512</v>
      </c>
      <c r="L10" s="47">
        <v>12.0168</v>
      </c>
      <c r="M10" s="47">
        <v>9.9</v>
      </c>
      <c r="N10" s="47">
        <v>34.750799999999998</v>
      </c>
    </row>
    <row r="11" spans="1:14" s="36" customFormat="1" ht="33" customHeight="1">
      <c r="A11" s="46" t="s">
        <v>402</v>
      </c>
      <c r="B11" s="47">
        <v>36.060099999999998</v>
      </c>
      <c r="C11" s="47">
        <v>36.060099999999998</v>
      </c>
      <c r="D11" s="47"/>
      <c r="E11" s="47">
        <v>0.1188</v>
      </c>
      <c r="F11" s="47">
        <v>1.6593</v>
      </c>
      <c r="G11" s="47">
        <v>1.0731999999999999</v>
      </c>
      <c r="H11" s="47">
        <v>0.89100000000000001</v>
      </c>
      <c r="I11" s="47"/>
      <c r="J11" s="47">
        <v>6.6291000000000002</v>
      </c>
      <c r="K11" s="47">
        <v>2.8136000000000001</v>
      </c>
      <c r="L11" s="47">
        <v>4.8550000000000004</v>
      </c>
      <c r="M11" s="47">
        <v>1.889</v>
      </c>
      <c r="N11" s="47">
        <v>16.1311</v>
      </c>
    </row>
    <row r="12" spans="1:14" s="36" customFormat="1" ht="29.1" customHeight="1">
      <c r="A12" s="46" t="s">
        <v>398</v>
      </c>
      <c r="B12" s="47">
        <v>90</v>
      </c>
      <c r="C12" s="47">
        <v>90</v>
      </c>
      <c r="D12" s="47"/>
      <c r="E12" s="47">
        <v>0.41686000000000001</v>
      </c>
      <c r="F12" s="47">
        <v>2.7721170000000002</v>
      </c>
      <c r="G12" s="47">
        <v>1.2505790000000001</v>
      </c>
      <c r="H12" s="47">
        <v>2.1885129999999999</v>
      </c>
      <c r="I12" s="47"/>
      <c r="J12" s="47">
        <v>41.685966000000001</v>
      </c>
      <c r="K12" s="47">
        <v>4.2728109999999999</v>
      </c>
      <c r="L12" s="47">
        <v>7.6285319999999999</v>
      </c>
      <c r="M12" s="47">
        <v>3.3974060000000001</v>
      </c>
      <c r="N12" s="47">
        <v>26.387215999999999</v>
      </c>
    </row>
    <row r="13" spans="1:14" s="36" customFormat="1" ht="29.1" customHeight="1">
      <c r="A13" s="46" t="s">
        <v>435</v>
      </c>
      <c r="B13" s="47">
        <v>41.371200000000002</v>
      </c>
      <c r="C13" s="47">
        <v>41.371200000000002</v>
      </c>
      <c r="D13" s="47"/>
      <c r="E13" s="47">
        <v>1.44</v>
      </c>
      <c r="F13" s="47">
        <v>19.807200000000002</v>
      </c>
      <c r="G13" s="47">
        <v>0.46800000000000003</v>
      </c>
      <c r="H13" s="47">
        <v>3.06</v>
      </c>
      <c r="I13" s="47"/>
      <c r="J13" s="47">
        <v>1.44</v>
      </c>
      <c r="K13" s="47">
        <v>6.3</v>
      </c>
      <c r="L13" s="47">
        <v>2.16</v>
      </c>
      <c r="M13" s="47">
        <v>0.52200000000000002</v>
      </c>
      <c r="N13" s="47">
        <v>6.1740000000000004</v>
      </c>
    </row>
    <row r="14" spans="1:14" s="36" customFormat="1" ht="18.75" customHeight="1">
      <c r="A14" s="46" t="s">
        <v>427</v>
      </c>
      <c r="B14" s="47">
        <v>144.8604</v>
      </c>
      <c r="C14" s="47">
        <v>144.8604</v>
      </c>
      <c r="D14" s="47"/>
      <c r="E14" s="47">
        <v>4.077</v>
      </c>
      <c r="F14" s="47">
        <v>25.388100000000001</v>
      </c>
      <c r="G14" s="47">
        <v>9.5579999999999998</v>
      </c>
      <c r="H14" s="47">
        <v>5.7995999999999999</v>
      </c>
      <c r="I14" s="47"/>
      <c r="J14" s="47">
        <v>24.210899999999999</v>
      </c>
      <c r="K14" s="47">
        <v>17.55</v>
      </c>
      <c r="L14" s="47">
        <v>13.7052</v>
      </c>
      <c r="M14" s="47">
        <v>18.041399999999999</v>
      </c>
      <c r="N14" s="47">
        <v>26.530200000000001</v>
      </c>
    </row>
    <row r="15" spans="1:14" s="36" customFormat="1" ht="30" customHeight="1">
      <c r="A15" s="46" t="s">
        <v>370</v>
      </c>
      <c r="B15" s="47">
        <v>450.97789999999998</v>
      </c>
      <c r="C15" s="47">
        <v>450.97789999999998</v>
      </c>
      <c r="D15" s="47"/>
      <c r="E15" s="47">
        <v>11.476599999999999</v>
      </c>
      <c r="F15" s="47">
        <v>56.774700000000003</v>
      </c>
      <c r="G15" s="47">
        <v>26.861000000000001</v>
      </c>
      <c r="H15" s="47">
        <v>13.9337</v>
      </c>
      <c r="I15" s="47"/>
      <c r="J15" s="47">
        <v>81.756100000000004</v>
      </c>
      <c r="K15" s="47">
        <v>62.059199999999997</v>
      </c>
      <c r="L15" s="47">
        <v>47.398000000000003</v>
      </c>
      <c r="M15" s="47">
        <v>53.534599999999998</v>
      </c>
      <c r="N15" s="47">
        <v>97.183999999999997</v>
      </c>
    </row>
    <row r="16" spans="1:14" ht="29.1" customHeight="1">
      <c r="A16" s="46" t="s">
        <v>374</v>
      </c>
      <c r="B16" s="47">
        <v>594.51909999999998</v>
      </c>
      <c r="C16" s="47">
        <v>594.51909999999998</v>
      </c>
      <c r="D16" s="47"/>
      <c r="E16" s="47">
        <v>13.888999999999999</v>
      </c>
      <c r="F16" s="47">
        <v>95.356399999999994</v>
      </c>
      <c r="G16" s="47">
        <v>39.087299999999999</v>
      </c>
      <c r="H16" s="47">
        <v>20.048400000000001</v>
      </c>
      <c r="I16" s="47"/>
      <c r="J16" s="47">
        <v>104.8961</v>
      </c>
      <c r="K16" s="47">
        <v>82.849400000000003</v>
      </c>
      <c r="L16" s="47">
        <v>61.997900000000001</v>
      </c>
      <c r="M16" s="47">
        <v>74.661500000000004</v>
      </c>
      <c r="N16" s="47">
        <v>101.73309999999999</v>
      </c>
    </row>
    <row r="17" spans="1:14" ht="30.95" customHeight="1">
      <c r="A17" s="46" t="s">
        <v>429</v>
      </c>
      <c r="B17" s="47">
        <v>43.351199999999999</v>
      </c>
      <c r="C17" s="47">
        <v>43.351199999999999</v>
      </c>
      <c r="D17" s="47"/>
      <c r="E17" s="47">
        <v>0.24840000000000001</v>
      </c>
      <c r="F17" s="47">
        <v>6.7607999999999997</v>
      </c>
      <c r="G17" s="47">
        <v>2.4624000000000001</v>
      </c>
      <c r="H17" s="47">
        <v>1.2636000000000001</v>
      </c>
      <c r="I17" s="47"/>
      <c r="J17" s="47">
        <v>7.5923999999999996</v>
      </c>
      <c r="K17" s="47">
        <v>5.3136000000000001</v>
      </c>
      <c r="L17" s="47">
        <v>4.8924000000000003</v>
      </c>
      <c r="M17" s="47">
        <v>4.6332000000000004</v>
      </c>
      <c r="N17" s="47">
        <v>10.1844</v>
      </c>
    </row>
    <row r="18" spans="1:14" s="36" customFormat="1" ht="18.75" customHeight="1">
      <c r="A18" s="46" t="s">
        <v>396</v>
      </c>
      <c r="B18" s="47">
        <v>2789.04</v>
      </c>
      <c r="C18" s="47">
        <v>2789.04</v>
      </c>
      <c r="D18" s="47"/>
      <c r="E18" s="47">
        <v>52.44</v>
      </c>
      <c r="F18" s="47">
        <v>281.76</v>
      </c>
      <c r="G18" s="47">
        <v>221.4</v>
      </c>
      <c r="H18" s="47">
        <v>120.24</v>
      </c>
      <c r="I18" s="47"/>
      <c r="J18" s="47">
        <v>481.5</v>
      </c>
      <c r="K18" s="47">
        <v>308.58</v>
      </c>
      <c r="L18" s="47">
        <v>263.16000000000003</v>
      </c>
      <c r="M18" s="47">
        <v>374.19</v>
      </c>
      <c r="N18" s="47">
        <v>685.77</v>
      </c>
    </row>
    <row r="19" spans="1:14" ht="33" customHeight="1">
      <c r="A19" s="46" t="s">
        <v>380</v>
      </c>
      <c r="B19" s="47">
        <v>544.89170000000001</v>
      </c>
      <c r="C19" s="47">
        <v>544.89170000000001</v>
      </c>
      <c r="D19" s="47"/>
      <c r="E19" s="47">
        <v>1.4624999999999999</v>
      </c>
      <c r="F19" s="47">
        <v>27.659300000000002</v>
      </c>
      <c r="G19" s="47">
        <v>30.089300000000001</v>
      </c>
      <c r="H19" s="47">
        <v>23.296500000000002</v>
      </c>
      <c r="I19" s="47"/>
      <c r="J19" s="47">
        <v>152.12700000000001</v>
      </c>
      <c r="K19" s="47">
        <v>103.75879999999999</v>
      </c>
      <c r="L19" s="47">
        <v>70.155000000000001</v>
      </c>
      <c r="M19" s="47">
        <v>35.574800000000003</v>
      </c>
      <c r="N19" s="47">
        <v>100.7685</v>
      </c>
    </row>
    <row r="20" spans="1:14" s="36" customFormat="1" ht="30" customHeight="1">
      <c r="A20" s="46" t="s">
        <v>431</v>
      </c>
      <c r="B20" s="47">
        <v>115</v>
      </c>
      <c r="C20" s="47">
        <v>115</v>
      </c>
      <c r="D20" s="47"/>
      <c r="E20" s="47"/>
      <c r="F20" s="47">
        <v>1.6934400000000001</v>
      </c>
      <c r="G20" s="47">
        <v>3.3868800000000001</v>
      </c>
      <c r="H20" s="47">
        <v>9.2292480000000001</v>
      </c>
      <c r="I20" s="47"/>
      <c r="J20" s="47">
        <v>18.458496</v>
      </c>
      <c r="K20" s="47">
        <v>9.8219519999999996</v>
      </c>
      <c r="L20" s="47">
        <v>7.451136</v>
      </c>
      <c r="M20" s="47">
        <v>24.046848000000001</v>
      </c>
      <c r="N20" s="47">
        <v>40.911999999999999</v>
      </c>
    </row>
    <row r="21" spans="1:14" ht="32.1" customHeight="1">
      <c r="A21" s="46" t="s">
        <v>378</v>
      </c>
      <c r="B21" s="47">
        <v>819.23379999999997</v>
      </c>
      <c r="C21" s="47">
        <v>819.23379999999997</v>
      </c>
      <c r="D21" s="47"/>
      <c r="E21" s="47">
        <v>2.1093999999999999</v>
      </c>
      <c r="F21" s="47">
        <v>67.151300000000006</v>
      </c>
      <c r="G21" s="47">
        <v>53.268799999999999</v>
      </c>
      <c r="H21" s="47">
        <v>30.0657</v>
      </c>
      <c r="I21" s="47"/>
      <c r="J21" s="47">
        <v>159.19880000000001</v>
      </c>
      <c r="K21" s="47">
        <v>113.6194</v>
      </c>
      <c r="L21" s="47">
        <v>79.579700000000003</v>
      </c>
      <c r="M21" s="47">
        <v>94.171000000000006</v>
      </c>
      <c r="N21" s="47">
        <v>220.06970000000001</v>
      </c>
    </row>
  </sheetData>
  <mergeCells count="6">
    <mergeCell ref="A2:N2"/>
    <mergeCell ref="A3:J3"/>
    <mergeCell ref="M3:N3"/>
    <mergeCell ref="B4:D4"/>
    <mergeCell ref="E4:N4"/>
    <mergeCell ref="A4:A5"/>
  </mergeCells>
  <phoneticPr fontId="35" type="noConversion"/>
  <printOptions horizontalCentered="1"/>
  <pageMargins left="0.55118110236220474" right="0.55118110236220474" top="0.78740157480314965" bottom="0.78740157480314965" header="0.51181102362204722" footer="0.51181102362204722"/>
  <pageSetup paperSize="9" scale="63"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Right="0"/>
    <pageSetUpPr fitToPage="1"/>
  </sheetPr>
  <dimension ref="A1:J120"/>
  <sheetViews>
    <sheetView workbookViewId="0">
      <selection activeCell="A2" sqref="A2:J2"/>
    </sheetView>
  </sheetViews>
  <sheetFormatPr defaultColWidth="9.125" defaultRowHeight="12" customHeight="1"/>
  <cols>
    <col min="1" max="1" width="26.375" customWidth="1"/>
    <col min="2" max="5" width="26.875" customWidth="1"/>
    <col min="6" max="6" width="23.625" customWidth="1"/>
    <col min="7" max="7" width="25" customWidth="1"/>
    <col min="8" max="9" width="23.625" customWidth="1"/>
    <col min="10" max="10" width="26.875" customWidth="1"/>
  </cols>
  <sheetData>
    <row r="1" spans="1:10" ht="12" customHeight="1">
      <c r="J1" s="35" t="s">
        <v>822</v>
      </c>
    </row>
    <row r="2" spans="1:10" ht="28.5" customHeight="1">
      <c r="A2" s="290" t="s">
        <v>823</v>
      </c>
      <c r="B2" s="209"/>
      <c r="C2" s="209"/>
      <c r="D2" s="209"/>
      <c r="E2" s="209"/>
      <c r="F2" s="267"/>
      <c r="G2" s="209"/>
      <c r="H2" s="267"/>
      <c r="I2" s="267"/>
      <c r="J2" s="209"/>
    </row>
    <row r="3" spans="1:10" ht="17.25" customHeight="1">
      <c r="A3" s="263" t="s">
        <v>2</v>
      </c>
      <c r="B3" s="256"/>
      <c r="C3" s="256"/>
      <c r="D3" s="256"/>
      <c r="E3" s="256"/>
      <c r="F3" s="256"/>
      <c r="G3" s="256"/>
      <c r="H3" s="256"/>
    </row>
    <row r="4" spans="1:10" ht="44.25" customHeight="1">
      <c r="A4" s="24" t="s">
        <v>441</v>
      </c>
      <c r="B4" s="24" t="s">
        <v>442</v>
      </c>
      <c r="C4" s="24" t="s">
        <v>443</v>
      </c>
      <c r="D4" s="24" t="s">
        <v>444</v>
      </c>
      <c r="E4" s="24" t="s">
        <v>445</v>
      </c>
      <c r="F4" s="32" t="s">
        <v>446</v>
      </c>
      <c r="G4" s="24" t="s">
        <v>447</v>
      </c>
      <c r="H4" s="32" t="s">
        <v>448</v>
      </c>
      <c r="I4" s="32" t="s">
        <v>449</v>
      </c>
      <c r="J4" s="24" t="s">
        <v>450</v>
      </c>
    </row>
    <row r="5" spans="1:10" ht="14.25" customHeight="1">
      <c r="A5" s="24">
        <v>1</v>
      </c>
      <c r="B5" s="32">
        <v>2</v>
      </c>
      <c r="C5" s="33">
        <v>3</v>
      </c>
      <c r="D5" s="33">
        <v>4</v>
      </c>
      <c r="E5" s="33">
        <v>5</v>
      </c>
      <c r="F5" s="33">
        <v>6</v>
      </c>
      <c r="G5" s="32">
        <v>7</v>
      </c>
      <c r="H5" s="33">
        <v>8</v>
      </c>
      <c r="I5" s="32">
        <v>9</v>
      </c>
      <c r="J5" s="32">
        <v>10</v>
      </c>
    </row>
    <row r="6" spans="1:10" ht="27.75" customHeight="1">
      <c r="A6" s="8" t="s">
        <v>44</v>
      </c>
      <c r="B6" s="9"/>
      <c r="C6" s="9"/>
      <c r="D6" s="9"/>
      <c r="E6" s="9"/>
      <c r="F6" s="9"/>
      <c r="G6" s="9"/>
      <c r="H6" s="9"/>
      <c r="I6" s="9"/>
      <c r="J6" s="9"/>
    </row>
    <row r="7" spans="1:10" ht="26.25" customHeight="1">
      <c r="A7" s="8" t="s">
        <v>394</v>
      </c>
      <c r="B7" s="8" t="s">
        <v>824</v>
      </c>
      <c r="C7" s="8" t="s">
        <v>452</v>
      </c>
      <c r="D7" s="8" t="s">
        <v>453</v>
      </c>
      <c r="E7" s="8" t="s">
        <v>455</v>
      </c>
      <c r="F7" s="8" t="s">
        <v>455</v>
      </c>
      <c r="G7" s="8" t="s">
        <v>825</v>
      </c>
      <c r="H7" s="8" t="s">
        <v>580</v>
      </c>
      <c r="I7" s="8" t="s">
        <v>458</v>
      </c>
      <c r="J7" s="8" t="s">
        <v>826</v>
      </c>
    </row>
    <row r="8" spans="1:10" ht="26.25" customHeight="1">
      <c r="A8" s="8" t="s">
        <v>394</v>
      </c>
      <c r="B8" s="8" t="s">
        <v>824</v>
      </c>
      <c r="C8" s="8" t="s">
        <v>452</v>
      </c>
      <c r="D8" s="8" t="s">
        <v>453</v>
      </c>
      <c r="E8" s="8" t="s">
        <v>465</v>
      </c>
      <c r="F8" s="8" t="s">
        <v>465</v>
      </c>
      <c r="G8" s="8" t="s">
        <v>164</v>
      </c>
      <c r="H8" s="8" t="s">
        <v>633</v>
      </c>
      <c r="I8" s="8" t="s">
        <v>458</v>
      </c>
      <c r="J8" s="8" t="s">
        <v>827</v>
      </c>
    </row>
    <row r="9" spans="1:10" ht="26.25" customHeight="1">
      <c r="A9" s="8" t="s">
        <v>394</v>
      </c>
      <c r="B9" s="8" t="s">
        <v>824</v>
      </c>
      <c r="C9" s="8" t="s">
        <v>452</v>
      </c>
      <c r="D9" s="8" t="s">
        <v>463</v>
      </c>
      <c r="E9" s="8" t="s">
        <v>465</v>
      </c>
      <c r="F9" s="8" t="s">
        <v>465</v>
      </c>
      <c r="G9" s="8" t="s">
        <v>466</v>
      </c>
      <c r="H9" s="8" t="s">
        <v>467</v>
      </c>
      <c r="I9" s="8" t="s">
        <v>458</v>
      </c>
      <c r="J9" s="8" t="s">
        <v>828</v>
      </c>
    </row>
    <row r="10" spans="1:10" ht="26.25" customHeight="1">
      <c r="A10" s="8" t="s">
        <v>394</v>
      </c>
      <c r="B10" s="8" t="s">
        <v>824</v>
      </c>
      <c r="C10" s="8" t="s">
        <v>452</v>
      </c>
      <c r="D10" s="8" t="s">
        <v>463</v>
      </c>
      <c r="E10" s="8" t="s">
        <v>465</v>
      </c>
      <c r="F10" s="8" t="s">
        <v>465</v>
      </c>
      <c r="G10" s="8" t="s">
        <v>163</v>
      </c>
      <c r="H10" s="8" t="s">
        <v>720</v>
      </c>
      <c r="I10" s="8" t="s">
        <v>458</v>
      </c>
      <c r="J10" s="8" t="s">
        <v>829</v>
      </c>
    </row>
    <row r="11" spans="1:10" ht="26.25" customHeight="1">
      <c r="A11" s="8" t="s">
        <v>394</v>
      </c>
      <c r="B11" s="8" t="s">
        <v>824</v>
      </c>
      <c r="C11" s="8" t="s">
        <v>452</v>
      </c>
      <c r="D11" s="8" t="s">
        <v>471</v>
      </c>
      <c r="E11" s="8" t="s">
        <v>465</v>
      </c>
      <c r="F11" s="8" t="s">
        <v>465</v>
      </c>
      <c r="G11" s="8" t="s">
        <v>466</v>
      </c>
      <c r="H11" s="8" t="s">
        <v>467</v>
      </c>
      <c r="I11" s="8" t="s">
        <v>458</v>
      </c>
      <c r="J11" s="8" t="s">
        <v>830</v>
      </c>
    </row>
    <row r="12" spans="1:10" ht="26.25" customHeight="1">
      <c r="A12" s="8" t="s">
        <v>394</v>
      </c>
      <c r="B12" s="8" t="s">
        <v>824</v>
      </c>
      <c r="C12" s="8" t="s">
        <v>452</v>
      </c>
      <c r="D12" s="8" t="s">
        <v>475</v>
      </c>
      <c r="E12" s="8" t="s">
        <v>455</v>
      </c>
      <c r="F12" s="8" t="s">
        <v>455</v>
      </c>
      <c r="G12" s="8" t="s">
        <v>481</v>
      </c>
      <c r="H12" s="8" t="s">
        <v>467</v>
      </c>
      <c r="I12" s="8" t="s">
        <v>458</v>
      </c>
      <c r="J12" s="8" t="s">
        <v>831</v>
      </c>
    </row>
    <row r="13" spans="1:10" ht="26.25" customHeight="1">
      <c r="A13" s="8" t="s">
        <v>394</v>
      </c>
      <c r="B13" s="8" t="s">
        <v>824</v>
      </c>
      <c r="C13" s="8" t="s">
        <v>452</v>
      </c>
      <c r="D13" s="8" t="s">
        <v>475</v>
      </c>
      <c r="E13" s="8" t="s">
        <v>455</v>
      </c>
      <c r="F13" s="8" t="s">
        <v>455</v>
      </c>
      <c r="G13" s="8" t="s">
        <v>493</v>
      </c>
      <c r="H13" s="8" t="s">
        <v>467</v>
      </c>
      <c r="I13" s="8" t="s">
        <v>458</v>
      </c>
      <c r="J13" s="8" t="s">
        <v>832</v>
      </c>
    </row>
    <row r="14" spans="1:10" ht="26.25" customHeight="1">
      <c r="A14" s="8" t="s">
        <v>394</v>
      </c>
      <c r="B14" s="8" t="s">
        <v>824</v>
      </c>
      <c r="C14" s="8" t="s">
        <v>452</v>
      </c>
      <c r="D14" s="8" t="s">
        <v>479</v>
      </c>
      <c r="E14" s="8" t="s">
        <v>455</v>
      </c>
      <c r="F14" s="8" t="s">
        <v>455</v>
      </c>
      <c r="G14" s="8" t="s">
        <v>493</v>
      </c>
      <c r="H14" s="8" t="s">
        <v>467</v>
      </c>
      <c r="I14" s="8" t="s">
        <v>482</v>
      </c>
      <c r="J14" s="8" t="s">
        <v>833</v>
      </c>
    </row>
    <row r="15" spans="1:10" ht="26.25" customHeight="1">
      <c r="A15" s="8" t="s">
        <v>396</v>
      </c>
      <c r="B15" s="8" t="s">
        <v>834</v>
      </c>
      <c r="C15" s="8" t="s">
        <v>452</v>
      </c>
      <c r="D15" s="8" t="s">
        <v>453</v>
      </c>
      <c r="E15" s="8" t="s">
        <v>455</v>
      </c>
      <c r="F15" s="8" t="s">
        <v>455</v>
      </c>
      <c r="G15" s="8" t="s">
        <v>835</v>
      </c>
      <c r="H15" s="8" t="s">
        <v>580</v>
      </c>
      <c r="I15" s="8" t="s">
        <v>458</v>
      </c>
      <c r="J15" s="8" t="s">
        <v>836</v>
      </c>
    </row>
    <row r="16" spans="1:10" ht="26.25" customHeight="1">
      <c r="A16" s="8" t="s">
        <v>396</v>
      </c>
      <c r="B16" s="8" t="s">
        <v>834</v>
      </c>
      <c r="C16" s="8" t="s">
        <v>452</v>
      </c>
      <c r="D16" s="8" t="s">
        <v>453</v>
      </c>
      <c r="E16" s="8" t="s">
        <v>455</v>
      </c>
      <c r="F16" s="8" t="s">
        <v>455</v>
      </c>
      <c r="G16" s="8" t="s">
        <v>665</v>
      </c>
      <c r="H16" s="8" t="s">
        <v>580</v>
      </c>
      <c r="I16" s="8" t="s">
        <v>458</v>
      </c>
      <c r="J16" s="8" t="s">
        <v>837</v>
      </c>
    </row>
    <row r="17" spans="1:10" ht="26.25" customHeight="1">
      <c r="A17" s="8" t="s">
        <v>396</v>
      </c>
      <c r="B17" s="8" t="s">
        <v>834</v>
      </c>
      <c r="C17" s="8" t="s">
        <v>452</v>
      </c>
      <c r="D17" s="8" t="s">
        <v>463</v>
      </c>
      <c r="E17" s="8" t="s">
        <v>455</v>
      </c>
      <c r="F17" s="8" t="s">
        <v>455</v>
      </c>
      <c r="G17" s="8" t="s">
        <v>490</v>
      </c>
      <c r="H17" s="8" t="s">
        <v>467</v>
      </c>
      <c r="I17" s="8" t="s">
        <v>458</v>
      </c>
      <c r="J17" s="8" t="s">
        <v>838</v>
      </c>
    </row>
    <row r="18" spans="1:10" ht="26.25" customHeight="1">
      <c r="A18" s="8" t="s">
        <v>396</v>
      </c>
      <c r="B18" s="8" t="s">
        <v>834</v>
      </c>
      <c r="C18" s="8" t="s">
        <v>452</v>
      </c>
      <c r="D18" s="8" t="s">
        <v>463</v>
      </c>
      <c r="E18" s="8" t="s">
        <v>455</v>
      </c>
      <c r="F18" s="8" t="s">
        <v>455</v>
      </c>
      <c r="G18" s="8" t="s">
        <v>839</v>
      </c>
      <c r="H18" s="8" t="s">
        <v>467</v>
      </c>
      <c r="I18" s="8" t="s">
        <v>458</v>
      </c>
      <c r="J18" s="8" t="s">
        <v>840</v>
      </c>
    </row>
    <row r="19" spans="1:10" ht="26.25" customHeight="1">
      <c r="A19" s="8" t="s">
        <v>396</v>
      </c>
      <c r="B19" s="8" t="s">
        <v>834</v>
      </c>
      <c r="C19" s="8" t="s">
        <v>452</v>
      </c>
      <c r="D19" s="8" t="s">
        <v>471</v>
      </c>
      <c r="E19" s="8" t="s">
        <v>455</v>
      </c>
      <c r="F19" s="8" t="s">
        <v>455</v>
      </c>
      <c r="G19" s="8" t="s">
        <v>490</v>
      </c>
      <c r="H19" s="8" t="s">
        <v>467</v>
      </c>
      <c r="I19" s="8" t="s">
        <v>458</v>
      </c>
      <c r="J19" s="8" t="s">
        <v>841</v>
      </c>
    </row>
    <row r="20" spans="1:10" ht="26.25" customHeight="1">
      <c r="A20" s="8" t="s">
        <v>396</v>
      </c>
      <c r="B20" s="8" t="s">
        <v>834</v>
      </c>
      <c r="C20" s="8" t="s">
        <v>452</v>
      </c>
      <c r="D20" s="8" t="s">
        <v>522</v>
      </c>
      <c r="E20" s="8" t="s">
        <v>465</v>
      </c>
      <c r="F20" s="8" t="s">
        <v>465</v>
      </c>
      <c r="G20" s="8" t="s">
        <v>665</v>
      </c>
      <c r="H20" s="8" t="s">
        <v>720</v>
      </c>
      <c r="I20" s="8" t="s">
        <v>458</v>
      </c>
      <c r="J20" s="8" t="s">
        <v>836</v>
      </c>
    </row>
    <row r="21" spans="1:10" ht="26.25" customHeight="1">
      <c r="A21" s="8" t="s">
        <v>396</v>
      </c>
      <c r="B21" s="8" t="s">
        <v>834</v>
      </c>
      <c r="C21" s="8" t="s">
        <v>452</v>
      </c>
      <c r="D21" s="8" t="s">
        <v>475</v>
      </c>
      <c r="E21" s="8" t="s">
        <v>455</v>
      </c>
      <c r="F21" s="8" t="s">
        <v>455</v>
      </c>
      <c r="G21" s="8" t="s">
        <v>842</v>
      </c>
      <c r="H21" s="8" t="s">
        <v>467</v>
      </c>
      <c r="I21" s="8" t="s">
        <v>458</v>
      </c>
      <c r="J21" s="8" t="s">
        <v>843</v>
      </c>
    </row>
    <row r="22" spans="1:10" ht="26.25" customHeight="1">
      <c r="A22" s="8" t="s">
        <v>396</v>
      </c>
      <c r="B22" s="8" t="s">
        <v>834</v>
      </c>
      <c r="C22" s="8" t="s">
        <v>452</v>
      </c>
      <c r="D22" s="8" t="s">
        <v>475</v>
      </c>
      <c r="E22" s="8" t="s">
        <v>532</v>
      </c>
      <c r="F22" s="8" t="s">
        <v>532</v>
      </c>
      <c r="G22" s="8" t="s">
        <v>490</v>
      </c>
      <c r="H22" s="8" t="s">
        <v>467</v>
      </c>
      <c r="I22" s="8" t="s">
        <v>458</v>
      </c>
      <c r="J22" s="8" t="s">
        <v>844</v>
      </c>
    </row>
    <row r="23" spans="1:10" ht="26.25" customHeight="1">
      <c r="A23" s="8" t="s">
        <v>396</v>
      </c>
      <c r="B23" s="8" t="s">
        <v>834</v>
      </c>
      <c r="C23" s="8" t="s">
        <v>452</v>
      </c>
      <c r="D23" s="8" t="s">
        <v>479</v>
      </c>
      <c r="E23" s="8" t="s">
        <v>455</v>
      </c>
      <c r="F23" s="8" t="s">
        <v>455</v>
      </c>
      <c r="G23" s="8" t="s">
        <v>508</v>
      </c>
      <c r="H23" s="8" t="s">
        <v>467</v>
      </c>
      <c r="I23" s="8" t="s">
        <v>458</v>
      </c>
      <c r="J23" s="8" t="s">
        <v>845</v>
      </c>
    </row>
    <row r="24" spans="1:10" ht="26.25" customHeight="1">
      <c r="A24" s="8" t="s">
        <v>429</v>
      </c>
      <c r="B24" s="8" t="s">
        <v>846</v>
      </c>
      <c r="C24" s="8" t="s">
        <v>452</v>
      </c>
      <c r="D24" s="8" t="s">
        <v>453</v>
      </c>
      <c r="E24" s="8" t="s">
        <v>455</v>
      </c>
      <c r="F24" s="8" t="s">
        <v>455</v>
      </c>
      <c r="G24" s="8" t="s">
        <v>847</v>
      </c>
      <c r="H24" s="8" t="s">
        <v>580</v>
      </c>
      <c r="I24" s="8" t="s">
        <v>458</v>
      </c>
      <c r="J24" s="8" t="s">
        <v>848</v>
      </c>
    </row>
    <row r="25" spans="1:10" ht="26.25" customHeight="1">
      <c r="A25" s="8" t="s">
        <v>429</v>
      </c>
      <c r="B25" s="8" t="s">
        <v>846</v>
      </c>
      <c r="C25" s="8" t="s">
        <v>452</v>
      </c>
      <c r="D25" s="8" t="s">
        <v>453</v>
      </c>
      <c r="E25" s="8" t="s">
        <v>532</v>
      </c>
      <c r="F25" s="8" t="s">
        <v>532</v>
      </c>
      <c r="G25" s="8" t="s">
        <v>849</v>
      </c>
      <c r="H25" s="8" t="s">
        <v>580</v>
      </c>
      <c r="I25" s="8" t="s">
        <v>458</v>
      </c>
      <c r="J25" s="8" t="s">
        <v>850</v>
      </c>
    </row>
    <row r="26" spans="1:10" ht="26.25" customHeight="1">
      <c r="A26" s="8" t="s">
        <v>429</v>
      </c>
      <c r="B26" s="8" t="s">
        <v>846</v>
      </c>
      <c r="C26" s="8" t="s">
        <v>452</v>
      </c>
      <c r="D26" s="8" t="s">
        <v>463</v>
      </c>
      <c r="E26" s="8" t="s">
        <v>465</v>
      </c>
      <c r="F26" s="8" t="s">
        <v>465</v>
      </c>
      <c r="G26" s="8" t="s">
        <v>466</v>
      </c>
      <c r="H26" s="8" t="s">
        <v>467</v>
      </c>
      <c r="I26" s="8" t="s">
        <v>482</v>
      </c>
      <c r="J26" s="8" t="s">
        <v>851</v>
      </c>
    </row>
    <row r="27" spans="1:10" ht="26.25" customHeight="1">
      <c r="A27" s="8" t="s">
        <v>429</v>
      </c>
      <c r="B27" s="8" t="s">
        <v>846</v>
      </c>
      <c r="C27" s="8" t="s">
        <v>452</v>
      </c>
      <c r="D27" s="8" t="s">
        <v>463</v>
      </c>
      <c r="E27" s="8" t="s">
        <v>455</v>
      </c>
      <c r="F27" s="8" t="s">
        <v>455</v>
      </c>
      <c r="G27" s="8" t="s">
        <v>490</v>
      </c>
      <c r="H27" s="8" t="s">
        <v>467</v>
      </c>
      <c r="I27" s="8" t="s">
        <v>458</v>
      </c>
      <c r="J27" s="8" t="s">
        <v>852</v>
      </c>
    </row>
    <row r="28" spans="1:10" ht="26.25" customHeight="1">
      <c r="A28" s="8" t="s">
        <v>429</v>
      </c>
      <c r="B28" s="8" t="s">
        <v>846</v>
      </c>
      <c r="C28" s="8" t="s">
        <v>452</v>
      </c>
      <c r="D28" s="8" t="s">
        <v>522</v>
      </c>
      <c r="E28" s="8" t="s">
        <v>465</v>
      </c>
      <c r="F28" s="8" t="s">
        <v>465</v>
      </c>
      <c r="G28" s="8" t="s">
        <v>853</v>
      </c>
      <c r="H28" s="8" t="s">
        <v>548</v>
      </c>
      <c r="I28" s="8" t="s">
        <v>458</v>
      </c>
      <c r="J28" s="8" t="s">
        <v>854</v>
      </c>
    </row>
    <row r="29" spans="1:10" ht="26.25" customHeight="1">
      <c r="A29" s="8" t="s">
        <v>429</v>
      </c>
      <c r="B29" s="8" t="s">
        <v>846</v>
      </c>
      <c r="C29" s="8" t="s">
        <v>452</v>
      </c>
      <c r="D29" s="8" t="s">
        <v>475</v>
      </c>
      <c r="E29" s="8" t="s">
        <v>465</v>
      </c>
      <c r="F29" s="8" t="s">
        <v>465</v>
      </c>
      <c r="G29" s="8" t="s">
        <v>839</v>
      </c>
      <c r="H29" s="8" t="s">
        <v>467</v>
      </c>
      <c r="I29" s="8" t="s">
        <v>458</v>
      </c>
      <c r="J29" s="8" t="s">
        <v>851</v>
      </c>
    </row>
    <row r="30" spans="1:10" ht="26.25" customHeight="1">
      <c r="A30" s="8" t="s">
        <v>429</v>
      </c>
      <c r="B30" s="8" t="s">
        <v>846</v>
      </c>
      <c r="C30" s="8" t="s">
        <v>452</v>
      </c>
      <c r="D30" s="8" t="s">
        <v>475</v>
      </c>
      <c r="E30" s="8" t="s">
        <v>465</v>
      </c>
      <c r="F30" s="8" t="s">
        <v>465</v>
      </c>
      <c r="G30" s="8" t="s">
        <v>504</v>
      </c>
      <c r="H30" s="8" t="s">
        <v>467</v>
      </c>
      <c r="I30" s="8" t="s">
        <v>482</v>
      </c>
      <c r="J30" s="8" t="s">
        <v>852</v>
      </c>
    </row>
    <row r="31" spans="1:10" ht="26.25" customHeight="1">
      <c r="A31" s="8" t="s">
        <v>429</v>
      </c>
      <c r="B31" s="8" t="s">
        <v>846</v>
      </c>
      <c r="C31" s="8" t="s">
        <v>452</v>
      </c>
      <c r="D31" s="8" t="s">
        <v>502</v>
      </c>
      <c r="E31" s="8" t="s">
        <v>465</v>
      </c>
      <c r="F31" s="8" t="s">
        <v>465</v>
      </c>
      <c r="G31" s="8" t="s">
        <v>504</v>
      </c>
      <c r="H31" s="8"/>
      <c r="I31" s="8" t="s">
        <v>482</v>
      </c>
      <c r="J31" s="8" t="s">
        <v>852</v>
      </c>
    </row>
    <row r="32" spans="1:10" ht="26.25" customHeight="1">
      <c r="A32" s="8" t="s">
        <v>429</v>
      </c>
      <c r="B32" s="8" t="s">
        <v>846</v>
      </c>
      <c r="C32" s="8" t="s">
        <v>452</v>
      </c>
      <c r="D32" s="8" t="s">
        <v>479</v>
      </c>
      <c r="E32" s="8" t="s">
        <v>455</v>
      </c>
      <c r="F32" s="8" t="s">
        <v>455</v>
      </c>
      <c r="G32" s="8" t="s">
        <v>508</v>
      </c>
      <c r="H32" s="8" t="s">
        <v>467</v>
      </c>
      <c r="I32" s="8" t="s">
        <v>482</v>
      </c>
      <c r="J32" s="8" t="s">
        <v>855</v>
      </c>
    </row>
    <row r="33" spans="1:10" ht="26.25" customHeight="1">
      <c r="A33" s="8" t="s">
        <v>435</v>
      </c>
      <c r="B33" s="8" t="s">
        <v>856</v>
      </c>
      <c r="C33" s="8" t="s">
        <v>452</v>
      </c>
      <c r="D33" s="8" t="s">
        <v>453</v>
      </c>
      <c r="E33" s="8" t="s">
        <v>465</v>
      </c>
      <c r="F33" s="8" t="s">
        <v>465</v>
      </c>
      <c r="G33" s="8" t="s">
        <v>466</v>
      </c>
      <c r="H33" s="8" t="s">
        <v>467</v>
      </c>
      <c r="I33" s="8" t="s">
        <v>458</v>
      </c>
      <c r="J33" s="8" t="s">
        <v>857</v>
      </c>
    </row>
    <row r="34" spans="1:10" ht="26.25" customHeight="1">
      <c r="A34" s="8" t="s">
        <v>435</v>
      </c>
      <c r="B34" s="8" t="s">
        <v>856</v>
      </c>
      <c r="C34" s="8" t="s">
        <v>452</v>
      </c>
      <c r="D34" s="8" t="s">
        <v>453</v>
      </c>
      <c r="E34" s="8" t="s">
        <v>455</v>
      </c>
      <c r="F34" s="8" t="s">
        <v>455</v>
      </c>
      <c r="G34" s="8" t="s">
        <v>159</v>
      </c>
      <c r="H34" s="8" t="s">
        <v>600</v>
      </c>
      <c r="I34" s="8" t="s">
        <v>458</v>
      </c>
      <c r="J34" s="8" t="s">
        <v>858</v>
      </c>
    </row>
    <row r="35" spans="1:10" ht="26.25" customHeight="1">
      <c r="A35" s="8" t="s">
        <v>435</v>
      </c>
      <c r="B35" s="8" t="s">
        <v>856</v>
      </c>
      <c r="C35" s="8" t="s">
        <v>452</v>
      </c>
      <c r="D35" s="8" t="s">
        <v>463</v>
      </c>
      <c r="E35" s="8" t="s">
        <v>465</v>
      </c>
      <c r="F35" s="8" t="s">
        <v>465</v>
      </c>
      <c r="G35" s="8" t="s">
        <v>466</v>
      </c>
      <c r="H35" s="8" t="s">
        <v>467</v>
      </c>
      <c r="I35" s="8" t="s">
        <v>482</v>
      </c>
      <c r="J35" s="8" t="s">
        <v>859</v>
      </c>
    </row>
    <row r="36" spans="1:10" ht="26.25" customHeight="1">
      <c r="A36" s="8" t="s">
        <v>435</v>
      </c>
      <c r="B36" s="8" t="s">
        <v>856</v>
      </c>
      <c r="C36" s="8" t="s">
        <v>452</v>
      </c>
      <c r="D36" s="8" t="s">
        <v>463</v>
      </c>
      <c r="E36" s="8" t="s">
        <v>465</v>
      </c>
      <c r="F36" s="8" t="s">
        <v>465</v>
      </c>
      <c r="G36" s="8" t="s">
        <v>466</v>
      </c>
      <c r="H36" s="8" t="s">
        <v>467</v>
      </c>
      <c r="I36" s="8" t="s">
        <v>482</v>
      </c>
      <c r="J36" s="8" t="s">
        <v>860</v>
      </c>
    </row>
    <row r="37" spans="1:10" ht="26.25" customHeight="1">
      <c r="A37" s="8" t="s">
        <v>435</v>
      </c>
      <c r="B37" s="8" t="s">
        <v>856</v>
      </c>
      <c r="C37" s="8" t="s">
        <v>452</v>
      </c>
      <c r="D37" s="8" t="s">
        <v>463</v>
      </c>
      <c r="E37" s="8" t="s">
        <v>465</v>
      </c>
      <c r="F37" s="8" t="s">
        <v>465</v>
      </c>
      <c r="G37" s="8" t="s">
        <v>466</v>
      </c>
      <c r="H37" s="8" t="s">
        <v>467</v>
      </c>
      <c r="I37" s="8" t="s">
        <v>482</v>
      </c>
      <c r="J37" s="8" t="s">
        <v>861</v>
      </c>
    </row>
    <row r="38" spans="1:10" ht="26.25" customHeight="1">
      <c r="A38" s="8" t="s">
        <v>435</v>
      </c>
      <c r="B38" s="8" t="s">
        <v>856</v>
      </c>
      <c r="C38" s="8" t="s">
        <v>452</v>
      </c>
      <c r="D38" s="8" t="s">
        <v>471</v>
      </c>
      <c r="E38" s="8" t="s">
        <v>455</v>
      </c>
      <c r="F38" s="8" t="s">
        <v>455</v>
      </c>
      <c r="G38" s="8" t="s">
        <v>493</v>
      </c>
      <c r="H38" s="8" t="s">
        <v>467</v>
      </c>
      <c r="I38" s="8" t="s">
        <v>482</v>
      </c>
      <c r="J38" s="8" t="s">
        <v>862</v>
      </c>
    </row>
    <row r="39" spans="1:10" ht="26.25" customHeight="1">
      <c r="A39" s="8" t="s">
        <v>435</v>
      </c>
      <c r="B39" s="8" t="s">
        <v>856</v>
      </c>
      <c r="C39" s="8" t="s">
        <v>452</v>
      </c>
      <c r="D39" s="8" t="s">
        <v>475</v>
      </c>
      <c r="E39" s="8" t="s">
        <v>455</v>
      </c>
      <c r="F39" s="8" t="s">
        <v>455</v>
      </c>
      <c r="G39" s="8" t="s">
        <v>508</v>
      </c>
      <c r="H39" s="8" t="s">
        <v>467</v>
      </c>
      <c r="I39" s="8" t="s">
        <v>482</v>
      </c>
      <c r="J39" s="8" t="s">
        <v>863</v>
      </c>
    </row>
    <row r="40" spans="1:10" ht="26.25" customHeight="1">
      <c r="A40" s="8" t="s">
        <v>435</v>
      </c>
      <c r="B40" s="8" t="s">
        <v>856</v>
      </c>
      <c r="C40" s="8" t="s">
        <v>452</v>
      </c>
      <c r="D40" s="8" t="s">
        <v>479</v>
      </c>
      <c r="E40" s="8" t="s">
        <v>455</v>
      </c>
      <c r="F40" s="8" t="s">
        <v>455</v>
      </c>
      <c r="G40" s="8" t="s">
        <v>481</v>
      </c>
      <c r="H40" s="8" t="s">
        <v>467</v>
      </c>
      <c r="I40" s="8" t="s">
        <v>482</v>
      </c>
      <c r="J40" s="8" t="s">
        <v>864</v>
      </c>
    </row>
    <row r="41" spans="1:10" ht="26.25" customHeight="1">
      <c r="A41" s="8" t="s">
        <v>370</v>
      </c>
      <c r="B41" s="8" t="s">
        <v>865</v>
      </c>
      <c r="C41" s="8" t="s">
        <v>452</v>
      </c>
      <c r="D41" s="8" t="s">
        <v>453</v>
      </c>
      <c r="E41" s="8" t="s">
        <v>532</v>
      </c>
      <c r="F41" s="8" t="s">
        <v>532</v>
      </c>
      <c r="G41" s="8" t="s">
        <v>608</v>
      </c>
      <c r="H41" s="8" t="s">
        <v>621</v>
      </c>
      <c r="I41" s="8" t="s">
        <v>458</v>
      </c>
      <c r="J41" s="8" t="s">
        <v>866</v>
      </c>
    </row>
    <row r="42" spans="1:10" ht="26.25" customHeight="1">
      <c r="A42" s="8" t="s">
        <v>370</v>
      </c>
      <c r="B42" s="8" t="s">
        <v>865</v>
      </c>
      <c r="C42" s="8" t="s">
        <v>452</v>
      </c>
      <c r="D42" s="8" t="s">
        <v>453</v>
      </c>
      <c r="E42" s="8" t="s">
        <v>465</v>
      </c>
      <c r="F42" s="8" t="s">
        <v>465</v>
      </c>
      <c r="G42" s="8" t="s">
        <v>867</v>
      </c>
      <c r="H42" s="8" t="s">
        <v>580</v>
      </c>
      <c r="I42" s="8" t="s">
        <v>458</v>
      </c>
      <c r="J42" s="8" t="s">
        <v>868</v>
      </c>
    </row>
    <row r="43" spans="1:10" ht="26.25" customHeight="1">
      <c r="A43" s="8" t="s">
        <v>370</v>
      </c>
      <c r="B43" s="8" t="s">
        <v>865</v>
      </c>
      <c r="C43" s="8" t="s">
        <v>452</v>
      </c>
      <c r="D43" s="8" t="s">
        <v>463</v>
      </c>
      <c r="E43" s="8" t="s">
        <v>465</v>
      </c>
      <c r="F43" s="8" t="s">
        <v>465</v>
      </c>
      <c r="G43" s="8" t="s">
        <v>466</v>
      </c>
      <c r="H43" s="8" t="s">
        <v>467</v>
      </c>
      <c r="I43" s="8" t="s">
        <v>458</v>
      </c>
      <c r="J43" s="8" t="s">
        <v>852</v>
      </c>
    </row>
    <row r="44" spans="1:10" ht="26.25" customHeight="1">
      <c r="A44" s="8" t="s">
        <v>370</v>
      </c>
      <c r="B44" s="8" t="s">
        <v>865</v>
      </c>
      <c r="C44" s="8" t="s">
        <v>452</v>
      </c>
      <c r="D44" s="8" t="s">
        <v>463</v>
      </c>
      <c r="E44" s="8" t="s">
        <v>465</v>
      </c>
      <c r="F44" s="8" t="s">
        <v>465</v>
      </c>
      <c r="G44" s="8" t="s">
        <v>466</v>
      </c>
      <c r="H44" s="8" t="s">
        <v>467</v>
      </c>
      <c r="I44" s="8" t="s">
        <v>458</v>
      </c>
      <c r="J44" s="8" t="s">
        <v>852</v>
      </c>
    </row>
    <row r="45" spans="1:10" ht="26.25" customHeight="1">
      <c r="A45" s="8" t="s">
        <v>370</v>
      </c>
      <c r="B45" s="8" t="s">
        <v>865</v>
      </c>
      <c r="C45" s="8" t="s">
        <v>452</v>
      </c>
      <c r="D45" s="8" t="s">
        <v>471</v>
      </c>
      <c r="E45" s="8" t="s">
        <v>455</v>
      </c>
      <c r="F45" s="8" t="s">
        <v>455</v>
      </c>
      <c r="G45" s="8" t="s">
        <v>490</v>
      </c>
      <c r="H45" s="8" t="s">
        <v>467</v>
      </c>
      <c r="I45" s="8" t="s">
        <v>458</v>
      </c>
      <c r="J45" s="8" t="s">
        <v>869</v>
      </c>
    </row>
    <row r="46" spans="1:10" ht="26.25" customHeight="1">
      <c r="A46" s="8" t="s">
        <v>370</v>
      </c>
      <c r="B46" s="8" t="s">
        <v>865</v>
      </c>
      <c r="C46" s="8" t="s">
        <v>452</v>
      </c>
      <c r="D46" s="8" t="s">
        <v>522</v>
      </c>
      <c r="E46" s="8" t="s">
        <v>465</v>
      </c>
      <c r="F46" s="8" t="s">
        <v>465</v>
      </c>
      <c r="G46" s="8" t="s">
        <v>870</v>
      </c>
      <c r="H46" s="8" t="s">
        <v>548</v>
      </c>
      <c r="I46" s="8" t="s">
        <v>458</v>
      </c>
      <c r="J46" s="8" t="s">
        <v>871</v>
      </c>
    </row>
    <row r="47" spans="1:10" ht="26.25" customHeight="1">
      <c r="A47" s="8" t="s">
        <v>370</v>
      </c>
      <c r="B47" s="8" t="s">
        <v>865</v>
      </c>
      <c r="C47" s="8" t="s">
        <v>452</v>
      </c>
      <c r="D47" s="8" t="s">
        <v>475</v>
      </c>
      <c r="E47" s="8" t="s">
        <v>532</v>
      </c>
      <c r="F47" s="8" t="s">
        <v>532</v>
      </c>
      <c r="G47" s="8" t="s">
        <v>872</v>
      </c>
      <c r="H47" s="8" t="s">
        <v>467</v>
      </c>
      <c r="I47" s="8" t="s">
        <v>458</v>
      </c>
      <c r="J47" s="8" t="s">
        <v>873</v>
      </c>
    </row>
    <row r="48" spans="1:10" ht="26.25" customHeight="1">
      <c r="A48" s="8" t="s">
        <v>370</v>
      </c>
      <c r="B48" s="8" t="s">
        <v>865</v>
      </c>
      <c r="C48" s="8" t="s">
        <v>452</v>
      </c>
      <c r="D48" s="8" t="s">
        <v>475</v>
      </c>
      <c r="E48" s="8" t="s">
        <v>455</v>
      </c>
      <c r="F48" s="8" t="s">
        <v>455</v>
      </c>
      <c r="G48" s="8" t="s">
        <v>493</v>
      </c>
      <c r="H48" s="8" t="s">
        <v>467</v>
      </c>
      <c r="I48" s="8" t="s">
        <v>458</v>
      </c>
      <c r="J48" s="8" t="s">
        <v>852</v>
      </c>
    </row>
    <row r="49" spans="1:10" ht="26.25" customHeight="1">
      <c r="A49" s="8" t="s">
        <v>370</v>
      </c>
      <c r="B49" s="8" t="s">
        <v>865</v>
      </c>
      <c r="C49" s="8" t="s">
        <v>452</v>
      </c>
      <c r="D49" s="8" t="s">
        <v>479</v>
      </c>
      <c r="E49" s="8" t="s">
        <v>455</v>
      </c>
      <c r="F49" s="8" t="s">
        <v>455</v>
      </c>
      <c r="G49" s="8" t="s">
        <v>508</v>
      </c>
      <c r="H49" s="8" t="s">
        <v>467</v>
      </c>
      <c r="I49" s="8" t="s">
        <v>458</v>
      </c>
      <c r="J49" s="8" t="s">
        <v>855</v>
      </c>
    </row>
    <row r="50" spans="1:10" ht="26.25" customHeight="1">
      <c r="A50" s="8" t="s">
        <v>378</v>
      </c>
      <c r="B50" s="8" t="s">
        <v>874</v>
      </c>
      <c r="C50" s="8" t="s">
        <v>452</v>
      </c>
      <c r="D50" s="8" t="s">
        <v>453</v>
      </c>
      <c r="E50" s="8" t="s">
        <v>455</v>
      </c>
      <c r="F50" s="8" t="s">
        <v>455</v>
      </c>
      <c r="G50" s="8" t="s">
        <v>875</v>
      </c>
      <c r="H50" s="8" t="s">
        <v>580</v>
      </c>
      <c r="I50" s="8" t="s">
        <v>458</v>
      </c>
      <c r="J50" s="8" t="s">
        <v>876</v>
      </c>
    </row>
    <row r="51" spans="1:10" ht="26.25" customHeight="1">
      <c r="A51" s="8" t="s">
        <v>378</v>
      </c>
      <c r="B51" s="8" t="s">
        <v>874</v>
      </c>
      <c r="C51" s="8" t="s">
        <v>452</v>
      </c>
      <c r="D51" s="8" t="s">
        <v>463</v>
      </c>
      <c r="E51" s="8" t="s">
        <v>465</v>
      </c>
      <c r="F51" s="8" t="s">
        <v>465</v>
      </c>
      <c r="G51" s="8" t="s">
        <v>466</v>
      </c>
      <c r="H51" s="8" t="s">
        <v>467</v>
      </c>
      <c r="I51" s="8" t="s">
        <v>458</v>
      </c>
      <c r="J51" s="8" t="s">
        <v>877</v>
      </c>
    </row>
    <row r="52" spans="1:10" ht="26.25" customHeight="1">
      <c r="A52" s="8" t="s">
        <v>378</v>
      </c>
      <c r="B52" s="8" t="s">
        <v>874</v>
      </c>
      <c r="C52" s="8" t="s">
        <v>452</v>
      </c>
      <c r="D52" s="8" t="s">
        <v>463</v>
      </c>
      <c r="E52" s="8" t="s">
        <v>455</v>
      </c>
      <c r="F52" s="8" t="s">
        <v>455</v>
      </c>
      <c r="G52" s="8" t="s">
        <v>490</v>
      </c>
      <c r="H52" s="8" t="s">
        <v>467</v>
      </c>
      <c r="I52" s="8" t="s">
        <v>458</v>
      </c>
      <c r="J52" s="8" t="s">
        <v>878</v>
      </c>
    </row>
    <row r="53" spans="1:10" ht="26.25" customHeight="1">
      <c r="A53" s="8" t="s">
        <v>378</v>
      </c>
      <c r="B53" s="8" t="s">
        <v>874</v>
      </c>
      <c r="C53" s="8" t="s">
        <v>452</v>
      </c>
      <c r="D53" s="8" t="s">
        <v>471</v>
      </c>
      <c r="E53" s="8" t="s">
        <v>455</v>
      </c>
      <c r="F53" s="8" t="s">
        <v>455</v>
      </c>
      <c r="G53" s="8" t="s">
        <v>466</v>
      </c>
      <c r="H53" s="8" t="s">
        <v>467</v>
      </c>
      <c r="I53" s="8" t="s">
        <v>458</v>
      </c>
      <c r="J53" s="8" t="s">
        <v>879</v>
      </c>
    </row>
    <row r="54" spans="1:10" ht="26.25" customHeight="1">
      <c r="A54" s="8" t="s">
        <v>378</v>
      </c>
      <c r="B54" s="8" t="s">
        <v>874</v>
      </c>
      <c r="C54" s="8" t="s">
        <v>452</v>
      </c>
      <c r="D54" s="8" t="s">
        <v>471</v>
      </c>
      <c r="E54" s="8" t="s">
        <v>455</v>
      </c>
      <c r="F54" s="8" t="s">
        <v>455</v>
      </c>
      <c r="G54" s="8" t="s">
        <v>481</v>
      </c>
      <c r="H54" s="8" t="s">
        <v>467</v>
      </c>
      <c r="I54" s="8" t="s">
        <v>458</v>
      </c>
      <c r="J54" s="8" t="s">
        <v>880</v>
      </c>
    </row>
    <row r="55" spans="1:10" ht="26.25" customHeight="1">
      <c r="A55" s="8" t="s">
        <v>378</v>
      </c>
      <c r="B55" s="8" t="s">
        <v>874</v>
      </c>
      <c r="C55" s="8" t="s">
        <v>452</v>
      </c>
      <c r="D55" s="8" t="s">
        <v>475</v>
      </c>
      <c r="E55" s="8" t="s">
        <v>455</v>
      </c>
      <c r="F55" s="8" t="s">
        <v>455</v>
      </c>
      <c r="G55" s="8" t="s">
        <v>493</v>
      </c>
      <c r="H55" s="8" t="s">
        <v>467</v>
      </c>
      <c r="I55" s="8" t="s">
        <v>458</v>
      </c>
      <c r="J55" s="8" t="s">
        <v>881</v>
      </c>
    </row>
    <row r="56" spans="1:10" ht="26.25" customHeight="1">
      <c r="A56" s="8" t="s">
        <v>378</v>
      </c>
      <c r="B56" s="8" t="s">
        <v>874</v>
      </c>
      <c r="C56" s="8" t="s">
        <v>452</v>
      </c>
      <c r="D56" s="8" t="s">
        <v>475</v>
      </c>
      <c r="E56" s="8" t="s">
        <v>455</v>
      </c>
      <c r="F56" s="8" t="s">
        <v>455</v>
      </c>
      <c r="G56" s="8" t="s">
        <v>508</v>
      </c>
      <c r="H56" s="8" t="s">
        <v>467</v>
      </c>
      <c r="I56" s="8" t="s">
        <v>458</v>
      </c>
      <c r="J56" s="8" t="s">
        <v>882</v>
      </c>
    </row>
    <row r="57" spans="1:10" ht="26.25" customHeight="1">
      <c r="A57" s="8" t="s">
        <v>378</v>
      </c>
      <c r="B57" s="8" t="s">
        <v>874</v>
      </c>
      <c r="C57" s="8" t="s">
        <v>452</v>
      </c>
      <c r="D57" s="8" t="s">
        <v>479</v>
      </c>
      <c r="E57" s="8" t="s">
        <v>455</v>
      </c>
      <c r="F57" s="8" t="s">
        <v>455</v>
      </c>
      <c r="G57" s="8" t="s">
        <v>508</v>
      </c>
      <c r="H57" s="8" t="s">
        <v>467</v>
      </c>
      <c r="I57" s="8" t="s">
        <v>458</v>
      </c>
      <c r="J57" s="8" t="s">
        <v>883</v>
      </c>
    </row>
    <row r="58" spans="1:10" ht="26.25" customHeight="1">
      <c r="A58" s="8" t="s">
        <v>376</v>
      </c>
      <c r="B58" s="8" t="s">
        <v>884</v>
      </c>
      <c r="C58" s="8" t="s">
        <v>452</v>
      </c>
      <c r="D58" s="8" t="s">
        <v>453</v>
      </c>
      <c r="E58" s="8" t="s">
        <v>455</v>
      </c>
      <c r="F58" s="8" t="s">
        <v>455</v>
      </c>
      <c r="G58" s="8" t="s">
        <v>885</v>
      </c>
      <c r="H58" s="8" t="s">
        <v>886</v>
      </c>
      <c r="I58" s="8" t="s">
        <v>458</v>
      </c>
      <c r="J58" s="8" t="s">
        <v>887</v>
      </c>
    </row>
    <row r="59" spans="1:10" ht="26.25" customHeight="1">
      <c r="A59" s="8" t="s">
        <v>376</v>
      </c>
      <c r="B59" s="8" t="s">
        <v>884</v>
      </c>
      <c r="C59" s="8" t="s">
        <v>452</v>
      </c>
      <c r="D59" s="8" t="s">
        <v>463</v>
      </c>
      <c r="E59" s="8" t="s">
        <v>455</v>
      </c>
      <c r="F59" s="8" t="s">
        <v>455</v>
      </c>
      <c r="G59" s="8" t="s">
        <v>888</v>
      </c>
      <c r="H59" s="8" t="s">
        <v>621</v>
      </c>
      <c r="I59" s="8" t="s">
        <v>458</v>
      </c>
      <c r="J59" s="8" t="s">
        <v>889</v>
      </c>
    </row>
    <row r="60" spans="1:10" ht="26.25" customHeight="1">
      <c r="A60" s="8" t="s">
        <v>376</v>
      </c>
      <c r="B60" s="8" t="s">
        <v>884</v>
      </c>
      <c r="C60" s="8" t="s">
        <v>452</v>
      </c>
      <c r="D60" s="8" t="s">
        <v>475</v>
      </c>
      <c r="E60" s="8" t="s">
        <v>465</v>
      </c>
      <c r="F60" s="8" t="s">
        <v>465</v>
      </c>
      <c r="G60" s="8" t="s">
        <v>504</v>
      </c>
      <c r="H60" s="8" t="s">
        <v>467</v>
      </c>
      <c r="I60" s="8" t="s">
        <v>482</v>
      </c>
      <c r="J60" s="8" t="s">
        <v>890</v>
      </c>
    </row>
    <row r="61" spans="1:10" ht="26.25" customHeight="1">
      <c r="A61" s="8" t="s">
        <v>376</v>
      </c>
      <c r="B61" s="8" t="s">
        <v>884</v>
      </c>
      <c r="C61" s="8" t="s">
        <v>452</v>
      </c>
      <c r="D61" s="8" t="s">
        <v>479</v>
      </c>
      <c r="E61" s="8" t="s">
        <v>455</v>
      </c>
      <c r="F61" s="8" t="s">
        <v>455</v>
      </c>
      <c r="G61" s="8" t="s">
        <v>493</v>
      </c>
      <c r="H61" s="8" t="s">
        <v>467</v>
      </c>
      <c r="I61" s="8" t="s">
        <v>458</v>
      </c>
      <c r="J61" s="8" t="s">
        <v>891</v>
      </c>
    </row>
    <row r="62" spans="1:10" ht="26.25" customHeight="1">
      <c r="A62" s="8" t="s">
        <v>402</v>
      </c>
      <c r="B62" s="34" t="s">
        <v>892</v>
      </c>
      <c r="C62" s="8" t="s">
        <v>452</v>
      </c>
      <c r="D62" s="8" t="s">
        <v>453</v>
      </c>
      <c r="E62" s="8" t="s">
        <v>455</v>
      </c>
      <c r="F62" s="8" t="s">
        <v>455</v>
      </c>
      <c r="G62" s="8" t="s">
        <v>893</v>
      </c>
      <c r="H62" s="8" t="s">
        <v>580</v>
      </c>
      <c r="I62" s="8" t="s">
        <v>458</v>
      </c>
      <c r="J62" s="8" t="s">
        <v>894</v>
      </c>
    </row>
    <row r="63" spans="1:10" ht="26.25" customHeight="1">
      <c r="A63" s="8" t="s">
        <v>402</v>
      </c>
      <c r="B63" s="34" t="s">
        <v>892</v>
      </c>
      <c r="C63" s="8" t="s">
        <v>452</v>
      </c>
      <c r="D63" s="8" t="s">
        <v>463</v>
      </c>
      <c r="E63" s="8" t="s">
        <v>465</v>
      </c>
      <c r="F63" s="8" t="s">
        <v>465</v>
      </c>
      <c r="G63" s="8" t="s">
        <v>466</v>
      </c>
      <c r="H63" s="8" t="s">
        <v>467</v>
      </c>
      <c r="I63" s="8" t="s">
        <v>482</v>
      </c>
      <c r="J63" s="8" t="s">
        <v>895</v>
      </c>
    </row>
    <row r="64" spans="1:10" ht="26.25" customHeight="1">
      <c r="A64" s="8" t="s">
        <v>402</v>
      </c>
      <c r="B64" s="34" t="s">
        <v>892</v>
      </c>
      <c r="C64" s="8" t="s">
        <v>452</v>
      </c>
      <c r="D64" s="8" t="s">
        <v>463</v>
      </c>
      <c r="E64" s="8" t="s">
        <v>455</v>
      </c>
      <c r="F64" s="8" t="s">
        <v>455</v>
      </c>
      <c r="G64" s="8" t="s">
        <v>493</v>
      </c>
      <c r="H64" s="8" t="s">
        <v>467</v>
      </c>
      <c r="I64" s="8" t="s">
        <v>482</v>
      </c>
      <c r="J64" s="8" t="s">
        <v>896</v>
      </c>
    </row>
    <row r="65" spans="1:10" ht="26.25" customHeight="1">
      <c r="A65" s="8" t="s">
        <v>402</v>
      </c>
      <c r="B65" s="34" t="s">
        <v>892</v>
      </c>
      <c r="C65" s="8" t="s">
        <v>452</v>
      </c>
      <c r="D65" s="8" t="s">
        <v>463</v>
      </c>
      <c r="E65" s="8" t="s">
        <v>465</v>
      </c>
      <c r="F65" s="8" t="s">
        <v>465</v>
      </c>
      <c r="G65" s="8" t="s">
        <v>466</v>
      </c>
      <c r="H65" s="8" t="s">
        <v>467</v>
      </c>
      <c r="I65" s="8" t="s">
        <v>482</v>
      </c>
      <c r="J65" s="8" t="s">
        <v>897</v>
      </c>
    </row>
    <row r="66" spans="1:10" ht="26.25" customHeight="1">
      <c r="A66" s="8" t="s">
        <v>402</v>
      </c>
      <c r="B66" s="34" t="s">
        <v>892</v>
      </c>
      <c r="C66" s="8" t="s">
        <v>452</v>
      </c>
      <c r="D66" s="8" t="s">
        <v>475</v>
      </c>
      <c r="E66" s="8" t="s">
        <v>455</v>
      </c>
      <c r="F66" s="8" t="s">
        <v>455</v>
      </c>
      <c r="G66" s="8" t="s">
        <v>493</v>
      </c>
      <c r="H66" s="8" t="s">
        <v>467</v>
      </c>
      <c r="I66" s="8" t="s">
        <v>458</v>
      </c>
      <c r="J66" s="8" t="s">
        <v>898</v>
      </c>
    </row>
    <row r="67" spans="1:10" ht="26.25" customHeight="1">
      <c r="A67" s="8" t="s">
        <v>402</v>
      </c>
      <c r="B67" s="34" t="s">
        <v>892</v>
      </c>
      <c r="C67" s="8" t="s">
        <v>452</v>
      </c>
      <c r="D67" s="8" t="s">
        <v>502</v>
      </c>
      <c r="E67" s="8" t="s">
        <v>455</v>
      </c>
      <c r="F67" s="8" t="s">
        <v>455</v>
      </c>
      <c r="G67" s="8" t="s">
        <v>508</v>
      </c>
      <c r="H67" s="8" t="s">
        <v>467</v>
      </c>
      <c r="I67" s="8" t="s">
        <v>482</v>
      </c>
      <c r="J67" s="8" t="s">
        <v>899</v>
      </c>
    </row>
    <row r="68" spans="1:10" ht="26.25" customHeight="1">
      <c r="A68" s="8" t="s">
        <v>402</v>
      </c>
      <c r="B68" s="34" t="s">
        <v>892</v>
      </c>
      <c r="C68" s="8" t="s">
        <v>452</v>
      </c>
      <c r="D68" s="8" t="s">
        <v>479</v>
      </c>
      <c r="E68" s="8" t="s">
        <v>455</v>
      </c>
      <c r="F68" s="8" t="s">
        <v>455</v>
      </c>
      <c r="G68" s="8" t="s">
        <v>508</v>
      </c>
      <c r="H68" s="8" t="s">
        <v>467</v>
      </c>
      <c r="I68" s="8" t="s">
        <v>458</v>
      </c>
      <c r="J68" s="8" t="s">
        <v>900</v>
      </c>
    </row>
    <row r="69" spans="1:10" ht="26.25" customHeight="1">
      <c r="A69" s="8" t="s">
        <v>431</v>
      </c>
      <c r="B69" s="8" t="s">
        <v>901</v>
      </c>
      <c r="C69" s="8" t="s">
        <v>452</v>
      </c>
      <c r="D69" s="8" t="s">
        <v>453</v>
      </c>
      <c r="E69" s="8" t="s">
        <v>455</v>
      </c>
      <c r="F69" s="8" t="s">
        <v>455</v>
      </c>
      <c r="G69" s="8" t="s">
        <v>902</v>
      </c>
      <c r="H69" s="8" t="s">
        <v>580</v>
      </c>
      <c r="I69" s="8" t="s">
        <v>458</v>
      </c>
      <c r="J69" s="8" t="s">
        <v>903</v>
      </c>
    </row>
    <row r="70" spans="1:10" ht="26.25" customHeight="1">
      <c r="A70" s="8" t="s">
        <v>431</v>
      </c>
      <c r="B70" s="8" t="s">
        <v>901</v>
      </c>
      <c r="C70" s="8" t="s">
        <v>452</v>
      </c>
      <c r="D70" s="8" t="s">
        <v>453</v>
      </c>
      <c r="E70" s="8" t="s">
        <v>455</v>
      </c>
      <c r="F70" s="8" t="s">
        <v>455</v>
      </c>
      <c r="G70" s="8" t="s">
        <v>163</v>
      </c>
      <c r="H70" s="8" t="s">
        <v>633</v>
      </c>
      <c r="I70" s="8" t="s">
        <v>458</v>
      </c>
      <c r="J70" s="8" t="s">
        <v>904</v>
      </c>
    </row>
    <row r="71" spans="1:10" ht="26.25" customHeight="1">
      <c r="A71" s="8" t="s">
        <v>431</v>
      </c>
      <c r="B71" s="8" t="s">
        <v>901</v>
      </c>
      <c r="C71" s="8" t="s">
        <v>452</v>
      </c>
      <c r="D71" s="8" t="s">
        <v>463</v>
      </c>
      <c r="E71" s="8" t="s">
        <v>455</v>
      </c>
      <c r="F71" s="8" t="s">
        <v>455</v>
      </c>
      <c r="G71" s="8" t="s">
        <v>490</v>
      </c>
      <c r="H71" s="8" t="s">
        <v>467</v>
      </c>
      <c r="I71" s="8" t="s">
        <v>458</v>
      </c>
      <c r="J71" s="8" t="s">
        <v>905</v>
      </c>
    </row>
    <row r="72" spans="1:10" ht="26.25" customHeight="1">
      <c r="A72" s="8" t="s">
        <v>431</v>
      </c>
      <c r="B72" s="8" t="s">
        <v>901</v>
      </c>
      <c r="C72" s="8" t="s">
        <v>452</v>
      </c>
      <c r="D72" s="8" t="s">
        <v>471</v>
      </c>
      <c r="E72" s="8" t="s">
        <v>465</v>
      </c>
      <c r="F72" s="8" t="s">
        <v>465</v>
      </c>
      <c r="G72" s="8" t="s">
        <v>466</v>
      </c>
      <c r="H72" s="8" t="s">
        <v>467</v>
      </c>
      <c r="I72" s="8" t="s">
        <v>458</v>
      </c>
      <c r="J72" s="8" t="s">
        <v>906</v>
      </c>
    </row>
    <row r="73" spans="1:10" ht="26.25" customHeight="1">
      <c r="A73" s="8" t="s">
        <v>431</v>
      </c>
      <c r="B73" s="8" t="s">
        <v>901</v>
      </c>
      <c r="C73" s="8" t="s">
        <v>452</v>
      </c>
      <c r="D73" s="8" t="s">
        <v>475</v>
      </c>
      <c r="E73" s="8" t="s">
        <v>455</v>
      </c>
      <c r="F73" s="8" t="s">
        <v>455</v>
      </c>
      <c r="G73" s="8" t="s">
        <v>508</v>
      </c>
      <c r="H73" s="8" t="s">
        <v>467</v>
      </c>
      <c r="I73" s="8" t="s">
        <v>458</v>
      </c>
      <c r="J73" s="8" t="s">
        <v>907</v>
      </c>
    </row>
    <row r="74" spans="1:10" ht="26.25" customHeight="1">
      <c r="A74" s="8" t="s">
        <v>431</v>
      </c>
      <c r="B74" s="8" t="s">
        <v>901</v>
      </c>
      <c r="C74" s="8" t="s">
        <v>452</v>
      </c>
      <c r="D74" s="8" t="s">
        <v>502</v>
      </c>
      <c r="E74" s="8" t="s">
        <v>455</v>
      </c>
      <c r="F74" s="8" t="s">
        <v>455</v>
      </c>
      <c r="G74" s="8" t="s">
        <v>490</v>
      </c>
      <c r="H74" s="8" t="s">
        <v>467</v>
      </c>
      <c r="I74" s="8" t="s">
        <v>458</v>
      </c>
      <c r="J74" s="8" t="s">
        <v>908</v>
      </c>
    </row>
    <row r="75" spans="1:10" ht="26.25" customHeight="1">
      <c r="A75" s="8" t="s">
        <v>431</v>
      </c>
      <c r="B75" s="8" t="s">
        <v>901</v>
      </c>
      <c r="C75" s="8" t="s">
        <v>452</v>
      </c>
      <c r="D75" s="8" t="s">
        <v>479</v>
      </c>
      <c r="E75" s="8" t="s">
        <v>455</v>
      </c>
      <c r="F75" s="8" t="s">
        <v>455</v>
      </c>
      <c r="G75" s="8" t="s">
        <v>508</v>
      </c>
      <c r="H75" s="8" t="s">
        <v>467</v>
      </c>
      <c r="I75" s="8" t="s">
        <v>458</v>
      </c>
      <c r="J75" s="8" t="s">
        <v>909</v>
      </c>
    </row>
    <row r="76" spans="1:10" ht="26.25" customHeight="1">
      <c r="A76" s="8" t="s">
        <v>431</v>
      </c>
      <c r="B76" s="8" t="s">
        <v>901</v>
      </c>
      <c r="C76" s="8" t="s">
        <v>452</v>
      </c>
      <c r="D76" s="8" t="s">
        <v>479</v>
      </c>
      <c r="E76" s="8" t="s">
        <v>455</v>
      </c>
      <c r="F76" s="8" t="s">
        <v>455</v>
      </c>
      <c r="G76" s="8" t="s">
        <v>508</v>
      </c>
      <c r="H76" s="8" t="s">
        <v>467</v>
      </c>
      <c r="I76" s="8" t="s">
        <v>458</v>
      </c>
      <c r="J76" s="8" t="s">
        <v>910</v>
      </c>
    </row>
    <row r="77" spans="1:10" ht="26.25" customHeight="1">
      <c r="A77" s="8" t="s">
        <v>437</v>
      </c>
      <c r="B77" s="8" t="s">
        <v>911</v>
      </c>
      <c r="C77" s="8" t="s">
        <v>452</v>
      </c>
      <c r="D77" s="8" t="s">
        <v>453</v>
      </c>
      <c r="E77" s="8" t="s">
        <v>465</v>
      </c>
      <c r="F77" s="8" t="s">
        <v>465</v>
      </c>
      <c r="G77" s="8" t="s">
        <v>466</v>
      </c>
      <c r="H77" s="8" t="s">
        <v>467</v>
      </c>
      <c r="I77" s="8" t="s">
        <v>458</v>
      </c>
      <c r="J77" s="8" t="s">
        <v>857</v>
      </c>
    </row>
    <row r="78" spans="1:10" ht="26.25" customHeight="1">
      <c r="A78" s="8" t="s">
        <v>437</v>
      </c>
      <c r="B78" s="8" t="s">
        <v>911</v>
      </c>
      <c r="C78" s="8" t="s">
        <v>452</v>
      </c>
      <c r="D78" s="8" t="s">
        <v>463</v>
      </c>
      <c r="E78" s="8" t="s">
        <v>465</v>
      </c>
      <c r="F78" s="8" t="s">
        <v>465</v>
      </c>
      <c r="G78" s="8" t="s">
        <v>466</v>
      </c>
      <c r="H78" s="8" t="s">
        <v>467</v>
      </c>
      <c r="I78" s="8" t="s">
        <v>482</v>
      </c>
      <c r="J78" s="8" t="s">
        <v>912</v>
      </c>
    </row>
    <row r="79" spans="1:10" ht="26.25" customHeight="1">
      <c r="A79" s="8" t="s">
        <v>437</v>
      </c>
      <c r="B79" s="8" t="s">
        <v>911</v>
      </c>
      <c r="C79" s="8" t="s">
        <v>452</v>
      </c>
      <c r="D79" s="8" t="s">
        <v>463</v>
      </c>
      <c r="E79" s="8" t="s">
        <v>465</v>
      </c>
      <c r="F79" s="8" t="s">
        <v>465</v>
      </c>
      <c r="G79" s="8" t="s">
        <v>466</v>
      </c>
      <c r="H79" s="8" t="s">
        <v>467</v>
      </c>
      <c r="I79" s="8" t="s">
        <v>482</v>
      </c>
      <c r="J79" s="8" t="s">
        <v>913</v>
      </c>
    </row>
    <row r="80" spans="1:10" ht="26.25" customHeight="1">
      <c r="A80" s="8" t="s">
        <v>437</v>
      </c>
      <c r="B80" s="8" t="s">
        <v>911</v>
      </c>
      <c r="C80" s="8" t="s">
        <v>452</v>
      </c>
      <c r="D80" s="8" t="s">
        <v>463</v>
      </c>
      <c r="E80" s="8" t="s">
        <v>465</v>
      </c>
      <c r="F80" s="8" t="s">
        <v>465</v>
      </c>
      <c r="G80" s="8" t="s">
        <v>466</v>
      </c>
      <c r="H80" s="8" t="s">
        <v>467</v>
      </c>
      <c r="I80" s="8" t="s">
        <v>482</v>
      </c>
      <c r="J80" s="8" t="s">
        <v>914</v>
      </c>
    </row>
    <row r="81" spans="1:10" ht="26.25" customHeight="1">
      <c r="A81" s="8" t="s">
        <v>437</v>
      </c>
      <c r="B81" s="8" t="s">
        <v>911</v>
      </c>
      <c r="C81" s="8" t="s">
        <v>452</v>
      </c>
      <c r="D81" s="8" t="s">
        <v>471</v>
      </c>
      <c r="E81" s="8" t="s">
        <v>455</v>
      </c>
      <c r="F81" s="8" t="s">
        <v>455</v>
      </c>
      <c r="G81" s="8" t="s">
        <v>493</v>
      </c>
      <c r="H81" s="8" t="s">
        <v>467</v>
      </c>
      <c r="I81" s="8" t="s">
        <v>458</v>
      </c>
      <c r="J81" s="8" t="s">
        <v>915</v>
      </c>
    </row>
    <row r="82" spans="1:10" ht="26.25" customHeight="1">
      <c r="A82" s="8" t="s">
        <v>437</v>
      </c>
      <c r="B82" s="8" t="s">
        <v>911</v>
      </c>
      <c r="C82" s="8" t="s">
        <v>452</v>
      </c>
      <c r="D82" s="8" t="s">
        <v>475</v>
      </c>
      <c r="E82" s="8" t="s">
        <v>455</v>
      </c>
      <c r="F82" s="8" t="s">
        <v>455</v>
      </c>
      <c r="G82" s="8" t="s">
        <v>508</v>
      </c>
      <c r="H82" s="8" t="s">
        <v>467</v>
      </c>
      <c r="I82" s="8" t="s">
        <v>482</v>
      </c>
      <c r="J82" s="8" t="s">
        <v>863</v>
      </c>
    </row>
    <row r="83" spans="1:10" ht="26.25" customHeight="1">
      <c r="A83" s="8" t="s">
        <v>437</v>
      </c>
      <c r="B83" s="8" t="s">
        <v>911</v>
      </c>
      <c r="C83" s="8" t="s">
        <v>452</v>
      </c>
      <c r="D83" s="8" t="s">
        <v>479</v>
      </c>
      <c r="E83" s="8" t="s">
        <v>455</v>
      </c>
      <c r="F83" s="8" t="s">
        <v>455</v>
      </c>
      <c r="G83" s="8" t="s">
        <v>508</v>
      </c>
      <c r="H83" s="8" t="s">
        <v>467</v>
      </c>
      <c r="I83" s="8" t="s">
        <v>482</v>
      </c>
      <c r="J83" s="8" t="s">
        <v>916</v>
      </c>
    </row>
    <row r="84" spans="1:10" ht="26.25" customHeight="1">
      <c r="A84" s="8" t="s">
        <v>374</v>
      </c>
      <c r="B84" s="8" t="s">
        <v>917</v>
      </c>
      <c r="C84" s="8" t="s">
        <v>452</v>
      </c>
      <c r="D84" s="8" t="s">
        <v>453</v>
      </c>
      <c r="E84" s="8" t="s">
        <v>455</v>
      </c>
      <c r="F84" s="8" t="s">
        <v>455</v>
      </c>
      <c r="G84" s="8" t="s">
        <v>918</v>
      </c>
      <c r="H84" s="8" t="s">
        <v>580</v>
      </c>
      <c r="I84" s="8" t="s">
        <v>458</v>
      </c>
      <c r="J84" s="8" t="s">
        <v>919</v>
      </c>
    </row>
    <row r="85" spans="1:10" ht="26.25" customHeight="1">
      <c r="A85" s="8" t="s">
        <v>374</v>
      </c>
      <c r="B85" s="8" t="s">
        <v>917</v>
      </c>
      <c r="C85" s="8" t="s">
        <v>452</v>
      </c>
      <c r="D85" s="8" t="s">
        <v>453</v>
      </c>
      <c r="E85" s="8" t="s">
        <v>455</v>
      </c>
      <c r="F85" s="8" t="s">
        <v>455</v>
      </c>
      <c r="G85" s="8" t="s">
        <v>920</v>
      </c>
      <c r="H85" s="8" t="s">
        <v>580</v>
      </c>
      <c r="I85" s="8" t="s">
        <v>458</v>
      </c>
      <c r="J85" s="8" t="s">
        <v>921</v>
      </c>
    </row>
    <row r="86" spans="1:10" ht="26.25" customHeight="1">
      <c r="A86" s="8" t="s">
        <v>374</v>
      </c>
      <c r="B86" s="8" t="s">
        <v>917</v>
      </c>
      <c r="C86" s="8" t="s">
        <v>452</v>
      </c>
      <c r="D86" s="8" t="s">
        <v>463</v>
      </c>
      <c r="E86" s="8" t="s">
        <v>465</v>
      </c>
      <c r="F86" s="8" t="s">
        <v>465</v>
      </c>
      <c r="G86" s="8" t="s">
        <v>466</v>
      </c>
      <c r="H86" s="8" t="s">
        <v>467</v>
      </c>
      <c r="I86" s="8" t="s">
        <v>458</v>
      </c>
      <c r="J86" s="8" t="s">
        <v>919</v>
      </c>
    </row>
    <row r="87" spans="1:10" ht="26.25" customHeight="1">
      <c r="A87" s="8" t="s">
        <v>374</v>
      </c>
      <c r="B87" s="8" t="s">
        <v>917</v>
      </c>
      <c r="C87" s="8" t="s">
        <v>452</v>
      </c>
      <c r="D87" s="8" t="s">
        <v>471</v>
      </c>
      <c r="E87" s="8" t="s">
        <v>465</v>
      </c>
      <c r="F87" s="8" t="s">
        <v>465</v>
      </c>
      <c r="G87" s="8" t="s">
        <v>466</v>
      </c>
      <c r="H87" s="8" t="s">
        <v>467</v>
      </c>
      <c r="I87" s="8" t="s">
        <v>458</v>
      </c>
      <c r="J87" s="8" t="s">
        <v>852</v>
      </c>
    </row>
    <row r="88" spans="1:10" ht="26.25" customHeight="1">
      <c r="A88" s="8" t="s">
        <v>374</v>
      </c>
      <c r="B88" s="8" t="s">
        <v>917</v>
      </c>
      <c r="C88" s="8" t="s">
        <v>452</v>
      </c>
      <c r="D88" s="8" t="s">
        <v>522</v>
      </c>
      <c r="E88" s="8" t="s">
        <v>465</v>
      </c>
      <c r="F88" s="8" t="s">
        <v>465</v>
      </c>
      <c r="G88" s="8" t="s">
        <v>922</v>
      </c>
      <c r="H88" s="8" t="s">
        <v>548</v>
      </c>
      <c r="I88" s="8" t="s">
        <v>458</v>
      </c>
      <c r="J88" s="8" t="s">
        <v>923</v>
      </c>
    </row>
    <row r="89" spans="1:10" ht="26.25" customHeight="1">
      <c r="A89" s="8" t="s">
        <v>374</v>
      </c>
      <c r="B89" s="8" t="s">
        <v>917</v>
      </c>
      <c r="C89" s="8" t="s">
        <v>452</v>
      </c>
      <c r="D89" s="8" t="s">
        <v>475</v>
      </c>
      <c r="E89" s="8" t="s">
        <v>465</v>
      </c>
      <c r="F89" s="8" t="s">
        <v>465</v>
      </c>
      <c r="G89" s="8" t="s">
        <v>924</v>
      </c>
      <c r="H89" s="8" t="s">
        <v>467</v>
      </c>
      <c r="I89" s="8" t="s">
        <v>482</v>
      </c>
      <c r="J89" s="8" t="s">
        <v>919</v>
      </c>
    </row>
    <row r="90" spans="1:10" ht="26.25" customHeight="1">
      <c r="A90" s="8" t="s">
        <v>374</v>
      </c>
      <c r="B90" s="8" t="s">
        <v>917</v>
      </c>
      <c r="C90" s="8" t="s">
        <v>452</v>
      </c>
      <c r="D90" s="8" t="s">
        <v>475</v>
      </c>
      <c r="E90" s="8" t="s">
        <v>455</v>
      </c>
      <c r="F90" s="8" t="s">
        <v>455</v>
      </c>
      <c r="G90" s="8" t="s">
        <v>925</v>
      </c>
      <c r="H90" s="8" t="s">
        <v>467</v>
      </c>
      <c r="I90" s="8" t="s">
        <v>458</v>
      </c>
      <c r="J90" s="8" t="s">
        <v>852</v>
      </c>
    </row>
    <row r="91" spans="1:10" ht="26.25" customHeight="1">
      <c r="A91" s="8" t="s">
        <v>374</v>
      </c>
      <c r="B91" s="8" t="s">
        <v>917</v>
      </c>
      <c r="C91" s="8" t="s">
        <v>452</v>
      </c>
      <c r="D91" s="8" t="s">
        <v>479</v>
      </c>
      <c r="E91" s="8" t="s">
        <v>455</v>
      </c>
      <c r="F91" s="8" t="s">
        <v>455</v>
      </c>
      <c r="G91" s="8" t="s">
        <v>493</v>
      </c>
      <c r="H91" s="8" t="s">
        <v>467</v>
      </c>
      <c r="I91" s="8" t="s">
        <v>482</v>
      </c>
      <c r="J91" s="8" t="s">
        <v>855</v>
      </c>
    </row>
    <row r="92" spans="1:10" ht="26.25" customHeight="1">
      <c r="A92" s="8" t="s">
        <v>427</v>
      </c>
      <c r="B92" s="8" t="s">
        <v>926</v>
      </c>
      <c r="C92" s="8" t="s">
        <v>452</v>
      </c>
      <c r="D92" s="8" t="s">
        <v>453</v>
      </c>
      <c r="E92" s="8" t="s">
        <v>455</v>
      </c>
      <c r="F92" s="8" t="s">
        <v>455</v>
      </c>
      <c r="G92" s="8" t="s">
        <v>927</v>
      </c>
      <c r="H92" s="8" t="s">
        <v>580</v>
      </c>
      <c r="I92" s="8" t="s">
        <v>458</v>
      </c>
      <c r="J92" s="8" t="s">
        <v>928</v>
      </c>
    </row>
    <row r="93" spans="1:10" ht="26.25" customHeight="1">
      <c r="A93" s="8" t="s">
        <v>427</v>
      </c>
      <c r="B93" s="8" t="s">
        <v>926</v>
      </c>
      <c r="C93" s="8" t="s">
        <v>452</v>
      </c>
      <c r="D93" s="8" t="s">
        <v>463</v>
      </c>
      <c r="E93" s="8" t="s">
        <v>465</v>
      </c>
      <c r="F93" s="8" t="s">
        <v>465</v>
      </c>
      <c r="G93" s="8" t="s">
        <v>466</v>
      </c>
      <c r="H93" s="8" t="s">
        <v>467</v>
      </c>
      <c r="I93" s="8" t="s">
        <v>482</v>
      </c>
      <c r="J93" s="8" t="s">
        <v>929</v>
      </c>
    </row>
    <row r="94" spans="1:10" ht="26.25" customHeight="1">
      <c r="A94" s="8" t="s">
        <v>427</v>
      </c>
      <c r="B94" s="8" t="s">
        <v>926</v>
      </c>
      <c r="C94" s="8" t="s">
        <v>452</v>
      </c>
      <c r="D94" s="8" t="s">
        <v>471</v>
      </c>
      <c r="E94" s="8" t="s">
        <v>455</v>
      </c>
      <c r="F94" s="8" t="s">
        <v>455</v>
      </c>
      <c r="G94" s="8" t="s">
        <v>466</v>
      </c>
      <c r="H94" s="8" t="s">
        <v>467</v>
      </c>
      <c r="I94" s="8" t="s">
        <v>482</v>
      </c>
      <c r="J94" s="8" t="s">
        <v>879</v>
      </c>
    </row>
    <row r="95" spans="1:10" ht="26.25" customHeight="1">
      <c r="A95" s="8" t="s">
        <v>427</v>
      </c>
      <c r="B95" s="8" t="s">
        <v>926</v>
      </c>
      <c r="C95" s="8" t="s">
        <v>452</v>
      </c>
      <c r="D95" s="8" t="s">
        <v>475</v>
      </c>
      <c r="E95" s="8" t="s">
        <v>455</v>
      </c>
      <c r="F95" s="8" t="s">
        <v>455</v>
      </c>
      <c r="G95" s="8" t="s">
        <v>493</v>
      </c>
      <c r="H95" s="8" t="s">
        <v>467</v>
      </c>
      <c r="I95" s="8" t="s">
        <v>482</v>
      </c>
      <c r="J95" s="8" t="s">
        <v>928</v>
      </c>
    </row>
    <row r="96" spans="1:10" ht="26.25" customHeight="1">
      <c r="A96" s="8" t="s">
        <v>427</v>
      </c>
      <c r="B96" s="8" t="s">
        <v>926</v>
      </c>
      <c r="C96" s="8" t="s">
        <v>452</v>
      </c>
      <c r="D96" s="8" t="s">
        <v>475</v>
      </c>
      <c r="E96" s="8" t="s">
        <v>455</v>
      </c>
      <c r="F96" s="8" t="s">
        <v>455</v>
      </c>
      <c r="G96" s="8" t="s">
        <v>493</v>
      </c>
      <c r="H96" s="8" t="s">
        <v>467</v>
      </c>
      <c r="I96" s="8" t="s">
        <v>482</v>
      </c>
      <c r="J96" s="8" t="s">
        <v>881</v>
      </c>
    </row>
    <row r="97" spans="1:10" ht="26.25" customHeight="1">
      <c r="A97" s="8" t="s">
        <v>427</v>
      </c>
      <c r="B97" s="8" t="s">
        <v>926</v>
      </c>
      <c r="C97" s="8" t="s">
        <v>452</v>
      </c>
      <c r="D97" s="8" t="s">
        <v>479</v>
      </c>
      <c r="E97" s="8" t="s">
        <v>455</v>
      </c>
      <c r="F97" s="8" t="s">
        <v>455</v>
      </c>
      <c r="G97" s="8" t="s">
        <v>493</v>
      </c>
      <c r="H97" s="8" t="s">
        <v>467</v>
      </c>
      <c r="I97" s="8" t="s">
        <v>482</v>
      </c>
      <c r="J97" s="8" t="s">
        <v>928</v>
      </c>
    </row>
    <row r="98" spans="1:10" ht="26.25" customHeight="1">
      <c r="A98" s="8" t="s">
        <v>398</v>
      </c>
      <c r="B98" s="8" t="s">
        <v>930</v>
      </c>
      <c r="C98" s="8" t="s">
        <v>452</v>
      </c>
      <c r="D98" s="8" t="s">
        <v>453</v>
      </c>
      <c r="E98" s="8" t="s">
        <v>455</v>
      </c>
      <c r="F98" s="8" t="s">
        <v>455</v>
      </c>
      <c r="G98" s="8" t="s">
        <v>931</v>
      </c>
      <c r="H98" s="8" t="s">
        <v>580</v>
      </c>
      <c r="I98" s="8" t="s">
        <v>458</v>
      </c>
      <c r="J98" s="8" t="s">
        <v>932</v>
      </c>
    </row>
    <row r="99" spans="1:10" ht="26.25" customHeight="1">
      <c r="A99" s="8" t="s">
        <v>398</v>
      </c>
      <c r="B99" s="8" t="s">
        <v>930</v>
      </c>
      <c r="C99" s="8" t="s">
        <v>452</v>
      </c>
      <c r="D99" s="8" t="s">
        <v>463</v>
      </c>
      <c r="E99" s="8" t="s">
        <v>465</v>
      </c>
      <c r="F99" s="8" t="s">
        <v>465</v>
      </c>
      <c r="G99" s="8" t="s">
        <v>466</v>
      </c>
      <c r="H99" s="8" t="s">
        <v>467</v>
      </c>
      <c r="I99" s="8" t="s">
        <v>458</v>
      </c>
      <c r="J99" s="8" t="s">
        <v>933</v>
      </c>
    </row>
    <row r="100" spans="1:10" ht="26.25" customHeight="1">
      <c r="A100" s="8" t="s">
        <v>398</v>
      </c>
      <c r="B100" s="8" t="s">
        <v>930</v>
      </c>
      <c r="C100" s="8" t="s">
        <v>452</v>
      </c>
      <c r="D100" s="8" t="s">
        <v>463</v>
      </c>
      <c r="E100" s="8" t="s">
        <v>455</v>
      </c>
      <c r="F100" s="8" t="s">
        <v>455</v>
      </c>
      <c r="G100" s="8" t="s">
        <v>493</v>
      </c>
      <c r="H100" s="8" t="s">
        <v>467</v>
      </c>
      <c r="I100" s="8" t="s">
        <v>458</v>
      </c>
      <c r="J100" s="8" t="s">
        <v>934</v>
      </c>
    </row>
    <row r="101" spans="1:10" ht="26.25" customHeight="1">
      <c r="A101" s="8" t="s">
        <v>398</v>
      </c>
      <c r="B101" s="8" t="s">
        <v>930</v>
      </c>
      <c r="C101" s="8" t="s">
        <v>452</v>
      </c>
      <c r="D101" s="8" t="s">
        <v>471</v>
      </c>
      <c r="E101" s="8" t="s">
        <v>465</v>
      </c>
      <c r="F101" s="8" t="s">
        <v>465</v>
      </c>
      <c r="G101" s="8" t="s">
        <v>466</v>
      </c>
      <c r="H101" s="8" t="s">
        <v>467</v>
      </c>
      <c r="I101" s="8" t="s">
        <v>458</v>
      </c>
      <c r="J101" s="8" t="s">
        <v>935</v>
      </c>
    </row>
    <row r="102" spans="1:10" ht="26.25" customHeight="1">
      <c r="A102" s="8" t="s">
        <v>398</v>
      </c>
      <c r="B102" s="8" t="s">
        <v>930</v>
      </c>
      <c r="C102" s="8" t="s">
        <v>452</v>
      </c>
      <c r="D102" s="8" t="s">
        <v>475</v>
      </c>
      <c r="E102" s="8" t="s">
        <v>455</v>
      </c>
      <c r="F102" s="8" t="s">
        <v>455</v>
      </c>
      <c r="G102" s="8" t="s">
        <v>466</v>
      </c>
      <c r="H102" s="8" t="s">
        <v>467</v>
      </c>
      <c r="I102" s="8" t="s">
        <v>458</v>
      </c>
      <c r="J102" s="8" t="s">
        <v>936</v>
      </c>
    </row>
    <row r="103" spans="1:10" ht="26.25" customHeight="1">
      <c r="A103" s="8" t="s">
        <v>398</v>
      </c>
      <c r="B103" s="8" t="s">
        <v>930</v>
      </c>
      <c r="C103" s="8" t="s">
        <v>452</v>
      </c>
      <c r="D103" s="8" t="s">
        <v>475</v>
      </c>
      <c r="E103" s="8" t="s">
        <v>455</v>
      </c>
      <c r="F103" s="8" t="s">
        <v>455</v>
      </c>
      <c r="G103" s="8" t="s">
        <v>508</v>
      </c>
      <c r="H103" s="8" t="s">
        <v>467</v>
      </c>
      <c r="I103" s="8" t="s">
        <v>482</v>
      </c>
      <c r="J103" s="8" t="s">
        <v>881</v>
      </c>
    </row>
    <row r="104" spans="1:10" ht="26.25" customHeight="1">
      <c r="A104" s="8" t="s">
        <v>398</v>
      </c>
      <c r="B104" s="8" t="s">
        <v>930</v>
      </c>
      <c r="C104" s="8" t="s">
        <v>452</v>
      </c>
      <c r="D104" s="8" t="s">
        <v>479</v>
      </c>
      <c r="E104" s="8" t="s">
        <v>455</v>
      </c>
      <c r="F104" s="8" t="s">
        <v>455</v>
      </c>
      <c r="G104" s="8" t="s">
        <v>508</v>
      </c>
      <c r="H104" s="8" t="s">
        <v>467</v>
      </c>
      <c r="I104" s="8" t="s">
        <v>458</v>
      </c>
      <c r="J104" s="8" t="s">
        <v>883</v>
      </c>
    </row>
    <row r="105" spans="1:10" ht="26.25" customHeight="1">
      <c r="A105" s="8" t="s">
        <v>400</v>
      </c>
      <c r="B105" s="8" t="s">
        <v>937</v>
      </c>
      <c r="C105" s="8" t="s">
        <v>452</v>
      </c>
      <c r="D105" s="8" t="s">
        <v>453</v>
      </c>
      <c r="E105" s="8" t="s">
        <v>455</v>
      </c>
      <c r="F105" s="8" t="s">
        <v>455</v>
      </c>
      <c r="G105" s="8" t="s">
        <v>547</v>
      </c>
      <c r="H105" s="8" t="s">
        <v>580</v>
      </c>
      <c r="I105" s="8" t="s">
        <v>458</v>
      </c>
      <c r="J105" s="8" t="s">
        <v>938</v>
      </c>
    </row>
    <row r="106" spans="1:10" ht="26.25" customHeight="1">
      <c r="A106" s="8" t="s">
        <v>400</v>
      </c>
      <c r="B106" s="8" t="s">
        <v>937</v>
      </c>
      <c r="C106" s="8" t="s">
        <v>452</v>
      </c>
      <c r="D106" s="8" t="s">
        <v>453</v>
      </c>
      <c r="E106" s="8" t="s">
        <v>455</v>
      </c>
      <c r="F106" s="8" t="s">
        <v>455</v>
      </c>
      <c r="G106" s="8" t="s">
        <v>159</v>
      </c>
      <c r="H106" s="8" t="s">
        <v>600</v>
      </c>
      <c r="I106" s="8" t="s">
        <v>458</v>
      </c>
      <c r="J106" s="8" t="s">
        <v>939</v>
      </c>
    </row>
    <row r="107" spans="1:10" ht="26.25" customHeight="1">
      <c r="A107" s="8" t="s">
        <v>400</v>
      </c>
      <c r="B107" s="8" t="s">
        <v>937</v>
      </c>
      <c r="C107" s="8" t="s">
        <v>452</v>
      </c>
      <c r="D107" s="8" t="s">
        <v>463</v>
      </c>
      <c r="E107" s="8" t="s">
        <v>465</v>
      </c>
      <c r="F107" s="8" t="s">
        <v>465</v>
      </c>
      <c r="G107" s="8" t="s">
        <v>466</v>
      </c>
      <c r="H107" s="8" t="s">
        <v>467</v>
      </c>
      <c r="I107" s="8" t="s">
        <v>482</v>
      </c>
      <c r="J107" s="8" t="s">
        <v>940</v>
      </c>
    </row>
    <row r="108" spans="1:10" ht="26.25" customHeight="1">
      <c r="A108" s="8" t="s">
        <v>400</v>
      </c>
      <c r="B108" s="8" t="s">
        <v>937</v>
      </c>
      <c r="C108" s="8" t="s">
        <v>452</v>
      </c>
      <c r="D108" s="8" t="s">
        <v>463</v>
      </c>
      <c r="E108" s="8" t="s">
        <v>455</v>
      </c>
      <c r="F108" s="8" t="s">
        <v>455</v>
      </c>
      <c r="G108" s="8" t="s">
        <v>493</v>
      </c>
      <c r="H108" s="8" t="s">
        <v>467</v>
      </c>
      <c r="I108" s="8" t="s">
        <v>458</v>
      </c>
      <c r="J108" s="8" t="s">
        <v>941</v>
      </c>
    </row>
    <row r="109" spans="1:10" ht="26.25" customHeight="1">
      <c r="A109" s="8" t="s">
        <v>400</v>
      </c>
      <c r="B109" s="8" t="s">
        <v>937</v>
      </c>
      <c r="C109" s="8" t="s">
        <v>452</v>
      </c>
      <c r="D109" s="8" t="s">
        <v>463</v>
      </c>
      <c r="E109" s="8" t="s">
        <v>455</v>
      </c>
      <c r="F109" s="8" t="s">
        <v>455</v>
      </c>
      <c r="G109" s="8" t="s">
        <v>490</v>
      </c>
      <c r="H109" s="8" t="s">
        <v>467</v>
      </c>
      <c r="I109" s="8" t="s">
        <v>458</v>
      </c>
      <c r="J109" s="8" t="s">
        <v>942</v>
      </c>
    </row>
    <row r="110" spans="1:10" ht="26.25" customHeight="1">
      <c r="A110" s="8" t="s">
        <v>400</v>
      </c>
      <c r="B110" s="8" t="s">
        <v>937</v>
      </c>
      <c r="C110" s="8" t="s">
        <v>452</v>
      </c>
      <c r="D110" s="8" t="s">
        <v>453</v>
      </c>
      <c r="E110" s="8" t="s">
        <v>465</v>
      </c>
      <c r="F110" s="8" t="s">
        <v>465</v>
      </c>
      <c r="G110" s="8" t="s">
        <v>466</v>
      </c>
      <c r="H110" s="8" t="s">
        <v>467</v>
      </c>
      <c r="I110" s="8" t="s">
        <v>482</v>
      </c>
      <c r="J110" s="8" t="s">
        <v>879</v>
      </c>
    </row>
    <row r="111" spans="1:10" ht="26.25" customHeight="1">
      <c r="A111" s="8" t="s">
        <v>400</v>
      </c>
      <c r="B111" s="8" t="s">
        <v>937</v>
      </c>
      <c r="C111" s="8" t="s">
        <v>452</v>
      </c>
      <c r="D111" s="8" t="s">
        <v>475</v>
      </c>
      <c r="E111" s="8" t="s">
        <v>455</v>
      </c>
      <c r="F111" s="8" t="s">
        <v>455</v>
      </c>
      <c r="G111" s="8" t="s">
        <v>508</v>
      </c>
      <c r="H111" s="8" t="s">
        <v>467</v>
      </c>
      <c r="I111" s="8" t="s">
        <v>482</v>
      </c>
      <c r="J111" s="8" t="s">
        <v>882</v>
      </c>
    </row>
    <row r="112" spans="1:10" ht="26.25" customHeight="1">
      <c r="A112" s="8" t="s">
        <v>400</v>
      </c>
      <c r="B112" s="8" t="s">
        <v>937</v>
      </c>
      <c r="C112" s="8" t="s">
        <v>452</v>
      </c>
      <c r="D112" s="8" t="s">
        <v>479</v>
      </c>
      <c r="E112" s="8" t="s">
        <v>455</v>
      </c>
      <c r="F112" s="8" t="s">
        <v>455</v>
      </c>
      <c r="G112" s="8" t="s">
        <v>481</v>
      </c>
      <c r="H112" s="8" t="s">
        <v>467</v>
      </c>
      <c r="I112" s="8" t="s">
        <v>482</v>
      </c>
      <c r="J112" s="8" t="s">
        <v>943</v>
      </c>
    </row>
    <row r="113" spans="1:10" ht="26.25" customHeight="1">
      <c r="A113" s="8" t="s">
        <v>380</v>
      </c>
      <c r="B113" s="8" t="s">
        <v>944</v>
      </c>
      <c r="C113" s="8" t="s">
        <v>452</v>
      </c>
      <c r="D113" s="8" t="s">
        <v>453</v>
      </c>
      <c r="E113" s="8" t="s">
        <v>455</v>
      </c>
      <c r="F113" s="8" t="s">
        <v>455</v>
      </c>
      <c r="G113" s="8" t="s">
        <v>945</v>
      </c>
      <c r="H113" s="8" t="s">
        <v>580</v>
      </c>
      <c r="I113" s="8" t="s">
        <v>458</v>
      </c>
      <c r="J113" s="8" t="s">
        <v>946</v>
      </c>
    </row>
    <row r="114" spans="1:10" ht="26.25" customHeight="1">
      <c r="A114" s="8" t="s">
        <v>380</v>
      </c>
      <c r="B114" s="8" t="s">
        <v>944</v>
      </c>
      <c r="C114" s="8" t="s">
        <v>452</v>
      </c>
      <c r="D114" s="8" t="s">
        <v>463</v>
      </c>
      <c r="E114" s="8" t="s">
        <v>465</v>
      </c>
      <c r="F114" s="8" t="s">
        <v>465</v>
      </c>
      <c r="G114" s="8" t="s">
        <v>466</v>
      </c>
      <c r="H114" s="8" t="s">
        <v>467</v>
      </c>
      <c r="I114" s="8" t="s">
        <v>458</v>
      </c>
      <c r="J114" s="8" t="s">
        <v>947</v>
      </c>
    </row>
    <row r="115" spans="1:10" ht="26.25" customHeight="1">
      <c r="A115" s="8" t="s">
        <v>380</v>
      </c>
      <c r="B115" s="8" t="s">
        <v>944</v>
      </c>
      <c r="C115" s="8" t="s">
        <v>452</v>
      </c>
      <c r="D115" s="8" t="s">
        <v>463</v>
      </c>
      <c r="E115" s="8" t="s">
        <v>455</v>
      </c>
      <c r="F115" s="8" t="s">
        <v>455</v>
      </c>
      <c r="G115" s="8" t="s">
        <v>490</v>
      </c>
      <c r="H115" s="8" t="s">
        <v>467</v>
      </c>
      <c r="I115" s="8" t="s">
        <v>458</v>
      </c>
      <c r="J115" s="8" t="s">
        <v>878</v>
      </c>
    </row>
    <row r="116" spans="1:10" ht="26.25" customHeight="1">
      <c r="A116" s="8" t="s">
        <v>380</v>
      </c>
      <c r="B116" s="8" t="s">
        <v>944</v>
      </c>
      <c r="C116" s="8" t="s">
        <v>452</v>
      </c>
      <c r="D116" s="8" t="s">
        <v>471</v>
      </c>
      <c r="E116" s="8" t="s">
        <v>455</v>
      </c>
      <c r="F116" s="8" t="s">
        <v>455</v>
      </c>
      <c r="G116" s="8" t="s">
        <v>466</v>
      </c>
      <c r="H116" s="8" t="s">
        <v>467</v>
      </c>
      <c r="I116" s="8" t="s">
        <v>458</v>
      </c>
      <c r="J116" s="8" t="s">
        <v>879</v>
      </c>
    </row>
    <row r="117" spans="1:10" ht="26.25" customHeight="1">
      <c r="A117" s="8" t="s">
        <v>380</v>
      </c>
      <c r="B117" s="8" t="s">
        <v>944</v>
      </c>
      <c r="C117" s="8" t="s">
        <v>452</v>
      </c>
      <c r="D117" s="8" t="s">
        <v>471</v>
      </c>
      <c r="E117" s="8" t="s">
        <v>455</v>
      </c>
      <c r="F117" s="8" t="s">
        <v>455</v>
      </c>
      <c r="G117" s="8" t="s">
        <v>481</v>
      </c>
      <c r="H117" s="8" t="s">
        <v>467</v>
      </c>
      <c r="I117" s="8" t="s">
        <v>458</v>
      </c>
      <c r="J117" s="8" t="s">
        <v>880</v>
      </c>
    </row>
    <row r="118" spans="1:10" ht="26.25" customHeight="1">
      <c r="A118" s="8" t="s">
        <v>380</v>
      </c>
      <c r="B118" s="8" t="s">
        <v>944</v>
      </c>
      <c r="C118" s="8" t="s">
        <v>452</v>
      </c>
      <c r="D118" s="8" t="s">
        <v>475</v>
      </c>
      <c r="E118" s="8" t="s">
        <v>455</v>
      </c>
      <c r="F118" s="8" t="s">
        <v>455</v>
      </c>
      <c r="G118" s="8" t="s">
        <v>493</v>
      </c>
      <c r="H118" s="8" t="s">
        <v>467</v>
      </c>
      <c r="I118" s="8" t="s">
        <v>458</v>
      </c>
      <c r="J118" s="8" t="s">
        <v>881</v>
      </c>
    </row>
    <row r="119" spans="1:10" ht="26.25" customHeight="1">
      <c r="A119" s="8" t="s">
        <v>380</v>
      </c>
      <c r="B119" s="8" t="s">
        <v>944</v>
      </c>
      <c r="C119" s="8" t="s">
        <v>452</v>
      </c>
      <c r="D119" s="8" t="s">
        <v>475</v>
      </c>
      <c r="E119" s="8" t="s">
        <v>455</v>
      </c>
      <c r="F119" s="8" t="s">
        <v>455</v>
      </c>
      <c r="G119" s="8" t="s">
        <v>508</v>
      </c>
      <c r="H119" s="8" t="s">
        <v>467</v>
      </c>
      <c r="I119" s="8" t="s">
        <v>458</v>
      </c>
      <c r="J119" s="8" t="s">
        <v>882</v>
      </c>
    </row>
    <row r="120" spans="1:10" ht="26.25" customHeight="1">
      <c r="A120" s="8" t="s">
        <v>380</v>
      </c>
      <c r="B120" s="8" t="s">
        <v>944</v>
      </c>
      <c r="C120" s="8" t="s">
        <v>452</v>
      </c>
      <c r="D120" s="8" t="s">
        <v>479</v>
      </c>
      <c r="E120" s="8" t="s">
        <v>455</v>
      </c>
      <c r="F120" s="8" t="s">
        <v>455</v>
      </c>
      <c r="G120" s="8" t="s">
        <v>508</v>
      </c>
      <c r="H120" s="8" t="s">
        <v>467</v>
      </c>
      <c r="I120" s="8" t="s">
        <v>458</v>
      </c>
      <c r="J120" s="8" t="s">
        <v>883</v>
      </c>
    </row>
  </sheetData>
  <mergeCells count="2">
    <mergeCell ref="A2:J2"/>
    <mergeCell ref="A3:H3"/>
  </mergeCells>
  <phoneticPr fontId="35" type="noConversion"/>
  <printOptions horizontalCentered="1"/>
  <pageMargins left="0.55118110236220474" right="0.55118110236220474" top="0.78740157480314965" bottom="0.78740157480314965" header="0.51181102362204722" footer="0.51181102362204722"/>
  <pageSetup paperSize="9" scale="4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Right="0"/>
    <pageSetUpPr fitToPage="1"/>
  </sheetPr>
  <dimension ref="A1:H27"/>
  <sheetViews>
    <sheetView workbookViewId="0">
      <selection activeCell="A2" sqref="A2:H2"/>
    </sheetView>
  </sheetViews>
  <sheetFormatPr defaultColWidth="9.125" defaultRowHeight="12" customHeight="1"/>
  <cols>
    <col min="1" max="1" width="22.75" customWidth="1"/>
    <col min="2" max="2" width="14.875" customWidth="1"/>
    <col min="3" max="3" width="25.25" customWidth="1"/>
    <col min="4" max="4" width="14.625" customWidth="1"/>
    <col min="5" max="5" width="9.375" customWidth="1"/>
    <col min="6" max="6" width="10.375" customWidth="1"/>
    <col min="7" max="8" width="16.625" customWidth="1"/>
  </cols>
  <sheetData>
    <row r="1" spans="1:8" ht="14.25" customHeight="1">
      <c r="H1" s="23" t="s">
        <v>948</v>
      </c>
    </row>
    <row r="2" spans="1:8" ht="28.5" customHeight="1">
      <c r="A2" s="313" t="s">
        <v>949</v>
      </c>
      <c r="B2" s="183"/>
      <c r="C2" s="183"/>
      <c r="D2" s="183"/>
      <c r="E2" s="183"/>
      <c r="F2" s="183"/>
      <c r="G2" s="183"/>
      <c r="H2" s="183"/>
    </row>
    <row r="3" spans="1:8" ht="13.5" customHeight="1">
      <c r="A3" s="185" t="s">
        <v>2</v>
      </c>
      <c r="B3" s="255"/>
      <c r="C3" s="256"/>
    </row>
    <row r="4" spans="1:8" ht="18" customHeight="1">
      <c r="A4" s="325" t="s">
        <v>749</v>
      </c>
      <c r="B4" s="325" t="s">
        <v>950</v>
      </c>
      <c r="C4" s="325" t="s">
        <v>951</v>
      </c>
      <c r="D4" s="325" t="s">
        <v>952</v>
      </c>
      <c r="E4" s="325" t="s">
        <v>953</v>
      </c>
      <c r="F4" s="343" t="s">
        <v>954</v>
      </c>
      <c r="G4" s="314"/>
      <c r="H4" s="317"/>
    </row>
    <row r="5" spans="1:8" ht="18" customHeight="1">
      <c r="A5" s="327"/>
      <c r="B5" s="327"/>
      <c r="C5" s="327"/>
      <c r="D5" s="327"/>
      <c r="E5" s="327"/>
      <c r="F5" s="24" t="s">
        <v>760</v>
      </c>
      <c r="G5" s="24" t="s">
        <v>955</v>
      </c>
      <c r="H5" s="24" t="s">
        <v>956</v>
      </c>
    </row>
    <row r="6" spans="1:8" ht="21" customHeight="1">
      <c r="A6" s="24">
        <v>1</v>
      </c>
      <c r="B6" s="24">
        <v>2</v>
      </c>
      <c r="C6" s="24">
        <v>3</v>
      </c>
      <c r="D6" s="24">
        <v>4</v>
      </c>
      <c r="E6" s="24">
        <v>5</v>
      </c>
      <c r="F6" s="24">
        <v>6</v>
      </c>
      <c r="G6" s="24">
        <v>7</v>
      </c>
      <c r="H6" s="24">
        <v>8</v>
      </c>
    </row>
    <row r="7" spans="1:8" ht="33" customHeight="1">
      <c r="A7" s="25" t="s">
        <v>44</v>
      </c>
      <c r="B7" s="25" t="s">
        <v>957</v>
      </c>
      <c r="C7" s="25" t="s">
        <v>766</v>
      </c>
      <c r="D7" s="25" t="s">
        <v>958</v>
      </c>
      <c r="E7" s="25" t="s">
        <v>767</v>
      </c>
      <c r="F7" s="26">
        <v>32</v>
      </c>
      <c r="G7" s="27">
        <v>7000</v>
      </c>
      <c r="H7" s="28">
        <v>224000</v>
      </c>
    </row>
    <row r="8" spans="1:8" ht="33" customHeight="1">
      <c r="A8" s="25" t="s">
        <v>44</v>
      </c>
      <c r="B8" s="25" t="s">
        <v>957</v>
      </c>
      <c r="C8" s="25" t="s">
        <v>768</v>
      </c>
      <c r="D8" s="29" t="s">
        <v>959</v>
      </c>
      <c r="E8" s="171" t="s">
        <v>1000</v>
      </c>
      <c r="F8" s="26">
        <v>1</v>
      </c>
      <c r="G8" s="27">
        <v>72147</v>
      </c>
      <c r="H8" s="28">
        <v>72147</v>
      </c>
    </row>
    <row r="9" spans="1:8" ht="33" customHeight="1">
      <c r="A9" s="25" t="s">
        <v>44</v>
      </c>
      <c r="B9" s="29" t="s">
        <v>960</v>
      </c>
      <c r="C9" s="25" t="s">
        <v>769</v>
      </c>
      <c r="D9" s="29" t="s">
        <v>961</v>
      </c>
      <c r="E9" s="25" t="s">
        <v>548</v>
      </c>
      <c r="F9" s="26">
        <v>2</v>
      </c>
      <c r="G9" s="27">
        <v>2200</v>
      </c>
      <c r="H9" s="28">
        <v>4400</v>
      </c>
    </row>
    <row r="10" spans="1:8" ht="33" customHeight="1">
      <c r="A10" s="25" t="s">
        <v>44</v>
      </c>
      <c r="B10" s="25" t="s">
        <v>960</v>
      </c>
      <c r="C10" s="25" t="s">
        <v>770</v>
      </c>
      <c r="D10" s="29" t="s">
        <v>962</v>
      </c>
      <c r="E10" s="25" t="s">
        <v>771</v>
      </c>
      <c r="F10" s="26">
        <v>42</v>
      </c>
      <c r="G10" s="27">
        <v>1000</v>
      </c>
      <c r="H10" s="28">
        <v>42000</v>
      </c>
    </row>
    <row r="11" spans="1:8" ht="33" customHeight="1">
      <c r="A11" s="25" t="s">
        <v>44</v>
      </c>
      <c r="B11" s="25" t="s">
        <v>960</v>
      </c>
      <c r="C11" s="25" t="s">
        <v>772</v>
      </c>
      <c r="D11" s="29" t="s">
        <v>963</v>
      </c>
      <c r="E11" s="171" t="s">
        <v>1001</v>
      </c>
      <c r="F11" s="26">
        <v>1</v>
      </c>
      <c r="G11" s="27">
        <v>2800</v>
      </c>
      <c r="H11" s="28">
        <v>2750</v>
      </c>
    </row>
    <row r="12" spans="1:8" ht="33" customHeight="1">
      <c r="A12" s="25" t="s">
        <v>44</v>
      </c>
      <c r="B12" s="25" t="s">
        <v>960</v>
      </c>
      <c r="C12" s="25" t="s">
        <v>773</v>
      </c>
      <c r="D12" s="29" t="s">
        <v>964</v>
      </c>
      <c r="E12" s="25" t="s">
        <v>771</v>
      </c>
      <c r="F12" s="26">
        <v>28</v>
      </c>
      <c r="G12" s="27">
        <v>350</v>
      </c>
      <c r="H12" s="28">
        <v>9800</v>
      </c>
    </row>
    <row r="13" spans="1:8" ht="33" customHeight="1">
      <c r="A13" s="25" t="s">
        <v>44</v>
      </c>
      <c r="B13" s="25" t="s">
        <v>960</v>
      </c>
      <c r="C13" s="25" t="s">
        <v>774</v>
      </c>
      <c r="D13" s="29" t="s">
        <v>965</v>
      </c>
      <c r="E13" s="171" t="s">
        <v>1001</v>
      </c>
      <c r="F13" s="26">
        <v>48</v>
      </c>
      <c r="G13" s="27">
        <v>160</v>
      </c>
      <c r="H13" s="28">
        <v>7680</v>
      </c>
    </row>
    <row r="14" spans="1:8" ht="33" customHeight="1">
      <c r="A14" s="25" t="s">
        <v>44</v>
      </c>
      <c r="B14" s="25" t="s">
        <v>960</v>
      </c>
      <c r="C14" s="25" t="s">
        <v>775</v>
      </c>
      <c r="D14" s="29" t="s">
        <v>966</v>
      </c>
      <c r="E14" s="25" t="s">
        <v>776</v>
      </c>
      <c r="F14" s="26">
        <v>11</v>
      </c>
      <c r="G14" s="27">
        <v>1400</v>
      </c>
      <c r="H14" s="28">
        <v>15400</v>
      </c>
    </row>
    <row r="15" spans="1:8" ht="33" customHeight="1">
      <c r="A15" s="25" t="s">
        <v>44</v>
      </c>
      <c r="B15" s="25" t="s">
        <v>960</v>
      </c>
      <c r="C15" s="25" t="s">
        <v>777</v>
      </c>
      <c r="D15" s="29" t="s">
        <v>967</v>
      </c>
      <c r="E15" s="25" t="s">
        <v>776</v>
      </c>
      <c r="F15" s="26">
        <v>18</v>
      </c>
      <c r="G15" s="27">
        <v>1000</v>
      </c>
      <c r="H15" s="28">
        <v>18000</v>
      </c>
    </row>
    <row r="16" spans="1:8" ht="33" customHeight="1">
      <c r="A16" s="25" t="s">
        <v>44</v>
      </c>
      <c r="B16" s="25" t="s">
        <v>960</v>
      </c>
      <c r="C16" s="25" t="s">
        <v>778</v>
      </c>
      <c r="D16" s="29" t="s">
        <v>968</v>
      </c>
      <c r="E16" s="171" t="s">
        <v>1002</v>
      </c>
      <c r="F16" s="26">
        <v>1</v>
      </c>
      <c r="G16" s="27">
        <v>900</v>
      </c>
      <c r="H16" s="28">
        <v>900</v>
      </c>
    </row>
    <row r="17" spans="1:8" ht="33" customHeight="1">
      <c r="A17" s="25" t="s">
        <v>44</v>
      </c>
      <c r="B17" s="25" t="s">
        <v>957</v>
      </c>
      <c r="C17" s="25" t="s">
        <v>789</v>
      </c>
      <c r="D17" s="29" t="s">
        <v>969</v>
      </c>
      <c r="E17" s="171" t="s">
        <v>1003</v>
      </c>
      <c r="F17" s="26">
        <v>1</v>
      </c>
      <c r="G17" s="27">
        <v>60000</v>
      </c>
      <c r="H17" s="28">
        <v>60000</v>
      </c>
    </row>
    <row r="18" spans="1:8" ht="33" customHeight="1">
      <c r="A18" s="25" t="s">
        <v>44</v>
      </c>
      <c r="B18" s="25" t="s">
        <v>957</v>
      </c>
      <c r="C18" s="25" t="s">
        <v>766</v>
      </c>
      <c r="D18" s="29" t="s">
        <v>958</v>
      </c>
      <c r="E18" s="171" t="s">
        <v>1003</v>
      </c>
      <c r="F18" s="26">
        <v>32</v>
      </c>
      <c r="G18" s="27">
        <v>6000</v>
      </c>
      <c r="H18" s="28">
        <v>192000</v>
      </c>
    </row>
    <row r="19" spans="1:8" ht="33" customHeight="1">
      <c r="A19" s="25" t="s">
        <v>44</v>
      </c>
      <c r="B19" s="25" t="s">
        <v>957</v>
      </c>
      <c r="C19" s="25" t="s">
        <v>790</v>
      </c>
      <c r="D19" s="29" t="s">
        <v>970</v>
      </c>
      <c r="E19" s="171" t="s">
        <v>1003</v>
      </c>
      <c r="F19" s="26">
        <v>5</v>
      </c>
      <c r="G19" s="27">
        <v>7000</v>
      </c>
      <c r="H19" s="28">
        <v>35000</v>
      </c>
    </row>
    <row r="20" spans="1:8" ht="33" customHeight="1">
      <c r="A20" s="25" t="s">
        <v>44</v>
      </c>
      <c r="B20" s="25" t="s">
        <v>957</v>
      </c>
      <c r="C20" s="25" t="s">
        <v>791</v>
      </c>
      <c r="D20" s="29" t="s">
        <v>971</v>
      </c>
      <c r="E20" s="171" t="s">
        <v>1003</v>
      </c>
      <c r="F20" s="26">
        <v>20</v>
      </c>
      <c r="G20" s="27">
        <v>3000</v>
      </c>
      <c r="H20" s="28">
        <v>60000</v>
      </c>
    </row>
    <row r="21" spans="1:8" ht="33" customHeight="1">
      <c r="A21" s="25" t="s">
        <v>44</v>
      </c>
      <c r="B21" s="25" t="s">
        <v>957</v>
      </c>
      <c r="C21" s="25" t="s">
        <v>792</v>
      </c>
      <c r="D21" s="29" t="s">
        <v>972</v>
      </c>
      <c r="E21" s="171" t="s">
        <v>1003</v>
      </c>
      <c r="F21" s="26">
        <v>20</v>
      </c>
      <c r="G21" s="27">
        <v>1500</v>
      </c>
      <c r="H21" s="28">
        <v>30000</v>
      </c>
    </row>
    <row r="22" spans="1:8" ht="33" customHeight="1">
      <c r="A22" s="25" t="s">
        <v>44</v>
      </c>
      <c r="B22" s="25" t="s">
        <v>960</v>
      </c>
      <c r="C22" s="25" t="s">
        <v>770</v>
      </c>
      <c r="D22" s="29" t="s">
        <v>962</v>
      </c>
      <c r="E22" s="171" t="s">
        <v>1001</v>
      </c>
      <c r="F22" s="26">
        <v>8</v>
      </c>
      <c r="G22" s="27">
        <v>2500</v>
      </c>
      <c r="H22" s="28">
        <v>20000</v>
      </c>
    </row>
    <row r="23" spans="1:8" ht="33" customHeight="1">
      <c r="A23" s="25" t="s">
        <v>44</v>
      </c>
      <c r="B23" s="25" t="s">
        <v>960</v>
      </c>
      <c r="C23" s="25" t="s">
        <v>773</v>
      </c>
      <c r="D23" s="29" t="s">
        <v>964</v>
      </c>
      <c r="E23" s="171" t="s">
        <v>1001</v>
      </c>
      <c r="F23" s="26">
        <v>8</v>
      </c>
      <c r="G23" s="27">
        <v>800</v>
      </c>
      <c r="H23" s="28">
        <v>6400</v>
      </c>
    </row>
    <row r="24" spans="1:8" ht="33" customHeight="1">
      <c r="A24" s="25" t="s">
        <v>44</v>
      </c>
      <c r="B24" s="25" t="s">
        <v>960</v>
      </c>
      <c r="C24" s="25" t="s">
        <v>775</v>
      </c>
      <c r="D24" s="29" t="s">
        <v>966</v>
      </c>
      <c r="E24" s="171" t="s">
        <v>1002</v>
      </c>
      <c r="F24" s="26">
        <v>4</v>
      </c>
      <c r="G24" s="27">
        <v>2000</v>
      </c>
      <c r="H24" s="28">
        <v>8000</v>
      </c>
    </row>
    <row r="25" spans="1:8" ht="33" customHeight="1">
      <c r="A25" s="25" t="s">
        <v>44</v>
      </c>
      <c r="B25" s="25" t="s">
        <v>960</v>
      </c>
      <c r="C25" s="25" t="s">
        <v>793</v>
      </c>
      <c r="D25" s="29" t="s">
        <v>973</v>
      </c>
      <c r="E25" s="171" t="s">
        <v>1002</v>
      </c>
      <c r="F25" s="26">
        <v>2</v>
      </c>
      <c r="G25" s="27">
        <v>1000</v>
      </c>
      <c r="H25" s="28">
        <v>2000</v>
      </c>
    </row>
    <row r="26" spans="1:8" ht="33" customHeight="1">
      <c r="A26" s="25" t="s">
        <v>44</v>
      </c>
      <c r="B26" s="25" t="s">
        <v>960</v>
      </c>
      <c r="C26" s="25" t="s">
        <v>794</v>
      </c>
      <c r="D26" s="29" t="s">
        <v>974</v>
      </c>
      <c r="E26" s="171" t="s">
        <v>1002</v>
      </c>
      <c r="F26" s="26">
        <v>10</v>
      </c>
      <c r="G26" s="27">
        <v>1000</v>
      </c>
      <c r="H26" s="28">
        <v>10000</v>
      </c>
    </row>
    <row r="27" spans="1:8" ht="24" customHeight="1">
      <c r="A27" s="30" t="s">
        <v>30</v>
      </c>
      <c r="B27" s="31"/>
      <c r="C27" s="31"/>
      <c r="D27" s="31"/>
      <c r="E27" s="31"/>
      <c r="F27" s="25" t="s">
        <v>975</v>
      </c>
      <c r="G27" s="27">
        <v>223757</v>
      </c>
      <c r="H27" s="27">
        <v>870477</v>
      </c>
    </row>
  </sheetData>
  <mergeCells count="8">
    <mergeCell ref="A2:H2"/>
    <mergeCell ref="A3:C3"/>
    <mergeCell ref="F4:H4"/>
    <mergeCell ref="A4:A5"/>
    <mergeCell ref="B4:B5"/>
    <mergeCell ref="C4:C5"/>
    <mergeCell ref="D4:D5"/>
    <mergeCell ref="E4:E5"/>
  </mergeCells>
  <phoneticPr fontId="35" type="noConversion"/>
  <printOptions horizontalCentered="1"/>
  <pageMargins left="0.55118110236220474" right="0.55118110236220474" top="0.78740157480314965" bottom="0.78740157480314965" header="0.51181102362204722" footer="0.51181102362204722"/>
  <pageSetup paperSize="9" scale="5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Right="0"/>
    <pageSetUpPr fitToPage="1"/>
  </sheetPr>
  <dimension ref="A1:K11"/>
  <sheetViews>
    <sheetView workbookViewId="0">
      <selection activeCell="A2" sqref="A2:K2"/>
    </sheetView>
  </sheetViews>
  <sheetFormatPr defaultColWidth="9.125" defaultRowHeight="14.25" customHeight="1"/>
  <cols>
    <col min="1" max="12" width="12" customWidth="1"/>
  </cols>
  <sheetData>
    <row r="1" spans="1:11" ht="13.5" customHeight="1">
      <c r="D1" s="13"/>
      <c r="E1" s="13"/>
      <c r="F1" s="13"/>
      <c r="G1" s="13"/>
      <c r="K1" s="20" t="s">
        <v>976</v>
      </c>
    </row>
    <row r="2" spans="1:11" ht="27.75" customHeight="1">
      <c r="A2" s="183" t="s">
        <v>977</v>
      </c>
      <c r="B2" s="183"/>
      <c r="C2" s="183"/>
      <c r="D2" s="183"/>
      <c r="E2" s="183"/>
      <c r="F2" s="183"/>
      <c r="G2" s="183"/>
      <c r="H2" s="183"/>
      <c r="I2" s="183"/>
      <c r="J2" s="183"/>
      <c r="K2" s="183"/>
    </row>
    <row r="3" spans="1:11" ht="13.5" customHeight="1">
      <c r="A3" s="263" t="s">
        <v>2</v>
      </c>
      <c r="B3" s="255"/>
      <c r="C3" s="255"/>
      <c r="D3" s="255"/>
      <c r="E3" s="255"/>
      <c r="F3" s="255"/>
      <c r="G3" s="255"/>
      <c r="H3" s="14"/>
      <c r="I3" s="14"/>
      <c r="J3" s="14"/>
      <c r="K3" s="148" t="s">
        <v>3</v>
      </c>
    </row>
    <row r="4" spans="1:11" ht="21.75" customHeight="1">
      <c r="A4" s="347" t="s">
        <v>362</v>
      </c>
      <c r="B4" s="347" t="s">
        <v>274</v>
      </c>
      <c r="C4" s="347" t="s">
        <v>272</v>
      </c>
      <c r="D4" s="325" t="s">
        <v>275</v>
      </c>
      <c r="E4" s="325" t="s">
        <v>276</v>
      </c>
      <c r="F4" s="325" t="s">
        <v>363</v>
      </c>
      <c r="G4" s="325" t="s">
        <v>364</v>
      </c>
      <c r="H4" s="350" t="s">
        <v>30</v>
      </c>
      <c r="I4" s="304" t="s">
        <v>978</v>
      </c>
      <c r="J4" s="305"/>
      <c r="K4" s="306"/>
    </row>
    <row r="5" spans="1:11" ht="21.75" customHeight="1">
      <c r="A5" s="348"/>
      <c r="B5" s="348"/>
      <c r="C5" s="348"/>
      <c r="D5" s="326"/>
      <c r="E5" s="326"/>
      <c r="F5" s="326"/>
      <c r="G5" s="326"/>
      <c r="H5" s="351"/>
      <c r="I5" s="325" t="s">
        <v>33</v>
      </c>
      <c r="J5" s="325" t="s">
        <v>34</v>
      </c>
      <c r="K5" s="325" t="s">
        <v>35</v>
      </c>
    </row>
    <row r="6" spans="1:11" ht="40.5" customHeight="1">
      <c r="A6" s="349"/>
      <c r="B6" s="349"/>
      <c r="C6" s="349"/>
      <c r="D6" s="327"/>
      <c r="E6" s="327"/>
      <c r="F6" s="327"/>
      <c r="G6" s="327"/>
      <c r="H6" s="352"/>
      <c r="I6" s="327" t="s">
        <v>32</v>
      </c>
      <c r="J6" s="327"/>
      <c r="K6" s="327"/>
    </row>
    <row r="7" spans="1:11" ht="15" customHeight="1">
      <c r="A7" s="7">
        <v>1</v>
      </c>
      <c r="B7" s="7">
        <v>2</v>
      </c>
      <c r="C7" s="7">
        <v>3</v>
      </c>
      <c r="D7" s="7">
        <v>4</v>
      </c>
      <c r="E7" s="7">
        <v>5</v>
      </c>
      <c r="F7" s="7">
        <v>6</v>
      </c>
      <c r="G7" s="7">
        <v>7</v>
      </c>
      <c r="H7" s="7">
        <v>8</v>
      </c>
      <c r="I7" s="7">
        <v>9</v>
      </c>
      <c r="J7" s="22">
        <v>10</v>
      </c>
      <c r="K7" s="22">
        <v>11</v>
      </c>
    </row>
    <row r="8" spans="1:11" ht="18.75" customHeight="1">
      <c r="A8" s="18"/>
      <c r="B8" s="8"/>
      <c r="C8" s="18"/>
      <c r="D8" s="18"/>
      <c r="E8" s="18"/>
      <c r="F8" s="18"/>
      <c r="G8" s="18"/>
      <c r="H8" s="19"/>
      <c r="I8" s="19"/>
      <c r="J8" s="19"/>
      <c r="K8" s="19"/>
    </row>
    <row r="9" spans="1:11" ht="18.75" customHeight="1">
      <c r="A9" s="8"/>
      <c r="B9" s="8"/>
      <c r="C9" s="8"/>
      <c r="D9" s="8"/>
      <c r="E9" s="8"/>
      <c r="F9" s="8"/>
      <c r="G9" s="8"/>
      <c r="H9" s="19"/>
      <c r="I9" s="19"/>
      <c r="J9" s="19"/>
      <c r="K9" s="19"/>
    </row>
    <row r="10" spans="1:11" ht="18.75" customHeight="1">
      <c r="A10" s="344" t="s">
        <v>119</v>
      </c>
      <c r="B10" s="345"/>
      <c r="C10" s="345"/>
      <c r="D10" s="345"/>
      <c r="E10" s="345"/>
      <c r="F10" s="345"/>
      <c r="G10" s="346"/>
      <c r="H10" s="19"/>
      <c r="I10" s="19"/>
      <c r="J10" s="19"/>
      <c r="K10" s="19"/>
    </row>
    <row r="11" spans="1:11" ht="14.25" customHeight="1">
      <c r="A11" t="s">
        <v>979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35" type="noConversion"/>
  <printOptions horizontalCentered="1"/>
  <pageMargins left="0.55118110236220474" right="0.55118110236220474" top="0.78740157480314965" bottom="0.78740157480314965" header="0.51181102362204722" footer="0.51181102362204722"/>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T9"/>
  <sheetViews>
    <sheetView workbookViewId="0">
      <selection activeCell="A2" sqref="A2:T2"/>
    </sheetView>
  </sheetViews>
  <sheetFormatPr defaultColWidth="8" defaultRowHeight="14.25" customHeight="1"/>
  <cols>
    <col min="1" max="1" width="18.25" customWidth="1"/>
    <col min="2" max="2" width="25.125" customWidth="1"/>
    <col min="3" max="6" width="12.625" customWidth="1"/>
    <col min="7" max="8" width="9.75" customWidth="1"/>
    <col min="9" max="9" width="11.75" customWidth="1"/>
    <col min="10" max="13" width="6.75" customWidth="1"/>
    <col min="14" max="14" width="10" customWidth="1"/>
    <col min="15" max="20" width="8.625" customWidth="1"/>
  </cols>
  <sheetData>
    <row r="1" spans="1:20" ht="14.25" customHeight="1">
      <c r="I1" s="51"/>
      <c r="O1" s="51"/>
      <c r="P1" s="51"/>
      <c r="Q1" s="51"/>
      <c r="R1" s="51"/>
      <c r="S1" s="180" t="s">
        <v>25</v>
      </c>
      <c r="T1" s="181" t="s">
        <v>25</v>
      </c>
    </row>
    <row r="2" spans="1:20" ht="36" customHeight="1">
      <c r="A2" s="182" t="s">
        <v>26</v>
      </c>
      <c r="B2" s="183"/>
      <c r="C2" s="183"/>
      <c r="D2" s="183"/>
      <c r="E2" s="183"/>
      <c r="F2" s="183"/>
      <c r="G2" s="183"/>
      <c r="H2" s="183"/>
      <c r="I2" s="184"/>
      <c r="J2" s="183"/>
      <c r="K2" s="183"/>
      <c r="L2" s="183"/>
      <c r="M2" s="183"/>
      <c r="N2" s="183"/>
      <c r="O2" s="184"/>
      <c r="P2" s="184"/>
      <c r="Q2" s="184"/>
      <c r="R2" s="184"/>
      <c r="S2" s="183"/>
      <c r="T2" s="184"/>
    </row>
    <row r="3" spans="1:20" ht="20.25" customHeight="1">
      <c r="A3" s="185" t="s">
        <v>2</v>
      </c>
      <c r="B3" s="186"/>
      <c r="C3" s="186"/>
      <c r="D3" s="186"/>
      <c r="E3" s="14"/>
      <c r="F3" s="14"/>
      <c r="G3" s="14"/>
      <c r="H3" s="14"/>
      <c r="I3" s="40"/>
      <c r="J3" s="14"/>
      <c r="K3" s="14"/>
      <c r="L3" s="14"/>
      <c r="M3" s="14"/>
      <c r="N3" s="14"/>
      <c r="O3" s="40"/>
      <c r="P3" s="40"/>
      <c r="Q3" s="40"/>
      <c r="R3" s="40"/>
      <c r="S3" s="187" t="s">
        <v>3</v>
      </c>
      <c r="T3" s="188" t="s">
        <v>27</v>
      </c>
    </row>
    <row r="4" spans="1:20" ht="18.75" customHeight="1">
      <c r="A4" s="199" t="s">
        <v>28</v>
      </c>
      <c r="B4" s="202" t="s">
        <v>29</v>
      </c>
      <c r="C4" s="202" t="s">
        <v>30</v>
      </c>
      <c r="D4" s="189" t="s">
        <v>31</v>
      </c>
      <c r="E4" s="190"/>
      <c r="F4" s="190"/>
      <c r="G4" s="190"/>
      <c r="H4" s="190"/>
      <c r="I4" s="191"/>
      <c r="J4" s="190"/>
      <c r="K4" s="190"/>
      <c r="L4" s="190"/>
      <c r="M4" s="190"/>
      <c r="N4" s="192"/>
      <c r="O4" s="189" t="s">
        <v>21</v>
      </c>
      <c r="P4" s="189"/>
      <c r="Q4" s="189"/>
      <c r="R4" s="189"/>
      <c r="S4" s="190"/>
      <c r="T4" s="193"/>
    </row>
    <row r="5" spans="1:20" ht="24.75" customHeight="1">
      <c r="A5" s="200"/>
      <c r="B5" s="203"/>
      <c r="C5" s="203"/>
      <c r="D5" s="203" t="s">
        <v>32</v>
      </c>
      <c r="E5" s="203" t="s">
        <v>33</v>
      </c>
      <c r="F5" s="203" t="s">
        <v>34</v>
      </c>
      <c r="G5" s="203" t="s">
        <v>35</v>
      </c>
      <c r="H5" s="203" t="s">
        <v>36</v>
      </c>
      <c r="I5" s="194" t="s">
        <v>37</v>
      </c>
      <c r="J5" s="195"/>
      <c r="K5" s="195"/>
      <c r="L5" s="195"/>
      <c r="M5" s="195"/>
      <c r="N5" s="196"/>
      <c r="O5" s="205" t="s">
        <v>32</v>
      </c>
      <c r="P5" s="205" t="s">
        <v>33</v>
      </c>
      <c r="Q5" s="199" t="s">
        <v>34</v>
      </c>
      <c r="R5" s="202" t="s">
        <v>35</v>
      </c>
      <c r="S5" s="208" t="s">
        <v>36</v>
      </c>
      <c r="T5" s="202" t="s">
        <v>37</v>
      </c>
    </row>
    <row r="6" spans="1:20" ht="70.5" customHeight="1">
      <c r="A6" s="201"/>
      <c r="B6" s="204"/>
      <c r="C6" s="204"/>
      <c r="D6" s="204"/>
      <c r="E6" s="204"/>
      <c r="F6" s="204"/>
      <c r="G6" s="204"/>
      <c r="H6" s="204"/>
      <c r="I6" s="22" t="s">
        <v>32</v>
      </c>
      <c r="J6" s="136" t="s">
        <v>38</v>
      </c>
      <c r="K6" s="136" t="s">
        <v>39</v>
      </c>
      <c r="L6" s="136" t="s">
        <v>40</v>
      </c>
      <c r="M6" s="136" t="s">
        <v>41</v>
      </c>
      <c r="N6" s="136" t="s">
        <v>42</v>
      </c>
      <c r="O6" s="206"/>
      <c r="P6" s="206"/>
      <c r="Q6" s="207"/>
      <c r="R6" s="206"/>
      <c r="S6" s="204"/>
      <c r="T6" s="204"/>
    </row>
    <row r="7" spans="1:20" ht="16.5" customHeight="1">
      <c r="A7" s="133">
        <v>1</v>
      </c>
      <c r="B7" s="7">
        <v>2</v>
      </c>
      <c r="C7" s="7">
        <v>3</v>
      </c>
      <c r="D7" s="7">
        <v>4</v>
      </c>
      <c r="E7" s="134">
        <v>5</v>
      </c>
      <c r="F7" s="135">
        <v>6</v>
      </c>
      <c r="G7" s="135">
        <v>7</v>
      </c>
      <c r="H7" s="134">
        <v>8</v>
      </c>
      <c r="I7" s="134">
        <v>9</v>
      </c>
      <c r="J7" s="135">
        <v>10</v>
      </c>
      <c r="K7" s="135">
        <v>11</v>
      </c>
      <c r="L7" s="134">
        <v>12</v>
      </c>
      <c r="M7" s="134">
        <v>13</v>
      </c>
      <c r="N7" s="135">
        <v>14</v>
      </c>
      <c r="O7" s="135">
        <v>15</v>
      </c>
      <c r="P7" s="134">
        <v>16</v>
      </c>
      <c r="Q7" s="137">
        <v>17</v>
      </c>
      <c r="R7" s="138">
        <v>18</v>
      </c>
      <c r="S7" s="138">
        <v>19</v>
      </c>
      <c r="T7" s="138">
        <v>20</v>
      </c>
    </row>
    <row r="8" spans="1:20" ht="16.5" customHeight="1">
      <c r="A8" s="8" t="s">
        <v>43</v>
      </c>
      <c r="B8" s="8" t="s">
        <v>44</v>
      </c>
      <c r="C8" s="19">
        <v>18829.473001999999</v>
      </c>
      <c r="D8" s="19">
        <v>18829.473001999999</v>
      </c>
      <c r="E8" s="19">
        <v>13439.473002000001</v>
      </c>
      <c r="F8" s="19">
        <v>3600</v>
      </c>
      <c r="G8" s="19"/>
      <c r="H8" s="19"/>
      <c r="I8" s="19">
        <v>1790</v>
      </c>
      <c r="J8" s="19"/>
      <c r="K8" s="19"/>
      <c r="L8" s="19"/>
      <c r="M8" s="19"/>
      <c r="N8" s="19">
        <v>1790</v>
      </c>
      <c r="O8" s="19"/>
      <c r="P8" s="19"/>
      <c r="Q8" s="19"/>
      <c r="R8" s="19"/>
      <c r="S8" s="19"/>
      <c r="T8" s="19"/>
    </row>
    <row r="9" spans="1:20" ht="12.75" customHeight="1">
      <c r="A9" s="197" t="s">
        <v>30</v>
      </c>
      <c r="B9" s="198"/>
      <c r="C9" s="19">
        <v>18829.473001999999</v>
      </c>
      <c r="D9" s="19">
        <v>18829.473001999999</v>
      </c>
      <c r="E9" s="19">
        <v>13439.473002000001</v>
      </c>
      <c r="F9" s="19">
        <v>3600</v>
      </c>
      <c r="G9" s="19"/>
      <c r="H9" s="19"/>
      <c r="I9" s="19">
        <v>1790</v>
      </c>
      <c r="J9" s="19"/>
      <c r="K9" s="19"/>
      <c r="L9" s="19"/>
      <c r="M9" s="19"/>
      <c r="N9" s="19">
        <v>1790</v>
      </c>
      <c r="O9" s="19"/>
      <c r="P9" s="19"/>
      <c r="Q9" s="19"/>
      <c r="R9" s="19"/>
      <c r="S9" s="19"/>
      <c r="T9" s="19"/>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35" type="noConversion"/>
  <printOptions horizontalCentered="1"/>
  <pageMargins left="0.55118110236220474" right="0.55118110236220474" top="0.78740157480314965" bottom="0.78740157480314965" header="0.51181102362204722" footer="0.51181102362204722"/>
  <pageSetup paperSize="9" scale="5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outlinePr summaryRight="0"/>
    <pageSetUpPr fitToPage="1"/>
  </sheetPr>
  <dimension ref="A1:G37"/>
  <sheetViews>
    <sheetView workbookViewId="0">
      <selection activeCell="A2" sqref="A2:G2"/>
    </sheetView>
  </sheetViews>
  <sheetFormatPr defaultColWidth="9.125" defaultRowHeight="14.25" customHeight="1"/>
  <cols>
    <col min="1" max="1" width="16.5" customWidth="1"/>
    <col min="2" max="2" width="15.75" customWidth="1"/>
    <col min="3" max="3" width="60.75" customWidth="1"/>
    <col min="4" max="4" width="11.5" customWidth="1"/>
    <col min="5" max="7" width="14.125" style="1" customWidth="1"/>
  </cols>
  <sheetData>
    <row r="1" spans="1:7" ht="13.5" customHeight="1">
      <c r="D1" s="2"/>
      <c r="G1" s="3" t="s">
        <v>980</v>
      </c>
    </row>
    <row r="2" spans="1:7" ht="27.75" customHeight="1">
      <c r="A2" s="209" t="s">
        <v>981</v>
      </c>
      <c r="B2" s="209"/>
      <c r="C2" s="209"/>
      <c r="D2" s="209"/>
      <c r="E2" s="353"/>
      <c r="F2" s="353"/>
      <c r="G2" s="353"/>
    </row>
    <row r="3" spans="1:7" ht="13.5" customHeight="1">
      <c r="A3" s="263" t="s">
        <v>2</v>
      </c>
      <c r="B3" s="282"/>
      <c r="C3" s="282"/>
      <c r="D3" s="282"/>
      <c r="E3" s="5"/>
      <c r="F3" s="5"/>
      <c r="G3" s="149" t="s">
        <v>3</v>
      </c>
    </row>
    <row r="4" spans="1:7" ht="21.75" customHeight="1">
      <c r="A4" s="358" t="s">
        <v>272</v>
      </c>
      <c r="B4" s="358" t="s">
        <v>362</v>
      </c>
      <c r="C4" s="358" t="s">
        <v>274</v>
      </c>
      <c r="D4" s="359" t="s">
        <v>982</v>
      </c>
      <c r="E4" s="354" t="s">
        <v>33</v>
      </c>
      <c r="F4" s="354"/>
      <c r="G4" s="354"/>
    </row>
    <row r="5" spans="1:7" ht="21.75" customHeight="1">
      <c r="A5" s="358"/>
      <c r="B5" s="358"/>
      <c r="C5" s="358"/>
      <c r="D5" s="359"/>
      <c r="E5" s="360" t="s">
        <v>983</v>
      </c>
      <c r="F5" s="361" t="s">
        <v>984</v>
      </c>
      <c r="G5" s="361" t="s">
        <v>985</v>
      </c>
    </row>
    <row r="6" spans="1:7" ht="40.5" customHeight="1">
      <c r="A6" s="358"/>
      <c r="B6" s="358"/>
      <c r="C6" s="358"/>
      <c r="D6" s="359"/>
      <c r="E6" s="360"/>
      <c r="F6" s="361" t="s">
        <v>32</v>
      </c>
      <c r="G6" s="361"/>
    </row>
    <row r="7" spans="1:7" ht="15.75" customHeight="1">
      <c r="A7" s="166">
        <v>1</v>
      </c>
      <c r="B7" s="166">
        <v>2</v>
      </c>
      <c r="C7" s="166">
        <v>3</v>
      </c>
      <c r="D7" s="166">
        <v>4</v>
      </c>
      <c r="E7" s="167">
        <v>8</v>
      </c>
      <c r="F7" s="167">
        <v>9</v>
      </c>
      <c r="G7" s="168">
        <v>10</v>
      </c>
    </row>
    <row r="8" spans="1:7" ht="26.25" customHeight="1">
      <c r="A8" s="169" t="s">
        <v>44</v>
      </c>
      <c r="B8" s="170"/>
      <c r="C8" s="170"/>
      <c r="D8" s="170"/>
      <c r="E8" s="12">
        <v>11180.1176</v>
      </c>
      <c r="F8" s="12">
        <v>10830.7138</v>
      </c>
      <c r="G8" s="12">
        <v>10790.7138</v>
      </c>
    </row>
    <row r="9" spans="1:7" ht="24.75" customHeight="1">
      <c r="A9" s="169" t="s">
        <v>44</v>
      </c>
      <c r="B9" s="169" t="s">
        <v>986</v>
      </c>
      <c r="C9" s="169" t="s">
        <v>419</v>
      </c>
      <c r="D9" s="169" t="s">
        <v>987</v>
      </c>
      <c r="E9" s="12">
        <v>200</v>
      </c>
      <c r="F9" s="10"/>
      <c r="G9" s="12"/>
    </row>
    <row r="10" spans="1:7" ht="24.75" customHeight="1">
      <c r="A10" s="169" t="s">
        <v>44</v>
      </c>
      <c r="B10" s="169" t="s">
        <v>988</v>
      </c>
      <c r="C10" s="169" t="s">
        <v>423</v>
      </c>
      <c r="D10" s="169" t="s">
        <v>987</v>
      </c>
      <c r="E10" s="12"/>
      <c r="F10" s="10"/>
      <c r="G10" s="12"/>
    </row>
    <row r="11" spans="1:7" ht="24.75" customHeight="1">
      <c r="A11" s="169" t="s">
        <v>44</v>
      </c>
      <c r="B11" s="169" t="s">
        <v>988</v>
      </c>
      <c r="C11" s="169" t="s">
        <v>425</v>
      </c>
      <c r="D11" s="169" t="s">
        <v>987</v>
      </c>
      <c r="E11" s="12">
        <v>14.4</v>
      </c>
      <c r="F11" s="10"/>
      <c r="G11" s="12"/>
    </row>
    <row r="12" spans="1:7" ht="24.75" customHeight="1">
      <c r="A12" s="169" t="s">
        <v>44</v>
      </c>
      <c r="B12" s="169" t="s">
        <v>988</v>
      </c>
      <c r="C12" s="169" t="s">
        <v>421</v>
      </c>
      <c r="D12" s="169" t="s">
        <v>987</v>
      </c>
      <c r="E12" s="12">
        <v>5</v>
      </c>
      <c r="F12" s="11">
        <v>5</v>
      </c>
      <c r="G12" s="12">
        <v>5</v>
      </c>
    </row>
    <row r="13" spans="1:7" ht="24.75" customHeight="1">
      <c r="A13" s="169" t="s">
        <v>44</v>
      </c>
      <c r="B13" s="169" t="s">
        <v>988</v>
      </c>
      <c r="C13" s="169" t="s">
        <v>382</v>
      </c>
      <c r="D13" s="169" t="s">
        <v>987</v>
      </c>
      <c r="E13" s="12">
        <v>300</v>
      </c>
      <c r="F13" s="11">
        <v>300</v>
      </c>
      <c r="G13" s="12">
        <v>300</v>
      </c>
    </row>
    <row r="14" spans="1:7" ht="24.75" customHeight="1">
      <c r="A14" s="169" t="s">
        <v>44</v>
      </c>
      <c r="B14" s="169" t="s">
        <v>988</v>
      </c>
      <c r="C14" s="169" t="s">
        <v>433</v>
      </c>
      <c r="D14" s="169" t="s">
        <v>987</v>
      </c>
      <c r="E14" s="12">
        <v>76.599999999999994</v>
      </c>
      <c r="F14" s="11">
        <v>76.599999999999994</v>
      </c>
      <c r="G14" s="12">
        <v>76.599999999999994</v>
      </c>
    </row>
    <row r="15" spans="1:7" ht="24.75" customHeight="1">
      <c r="A15" s="169" t="s">
        <v>44</v>
      </c>
      <c r="B15" s="169" t="s">
        <v>988</v>
      </c>
      <c r="C15" s="169" t="s">
        <v>406</v>
      </c>
      <c r="D15" s="169" t="s">
        <v>987</v>
      </c>
      <c r="E15" s="12">
        <v>38</v>
      </c>
      <c r="F15" s="11">
        <v>38</v>
      </c>
      <c r="G15" s="12">
        <v>38</v>
      </c>
    </row>
    <row r="16" spans="1:7" ht="24.75" customHeight="1">
      <c r="A16" s="169" t="s">
        <v>44</v>
      </c>
      <c r="B16" s="169" t="s">
        <v>988</v>
      </c>
      <c r="C16" s="169" t="s">
        <v>415</v>
      </c>
      <c r="D16" s="169" t="s">
        <v>987</v>
      </c>
      <c r="E16" s="12">
        <v>80</v>
      </c>
      <c r="F16" s="11">
        <v>80</v>
      </c>
      <c r="G16" s="12">
        <v>80</v>
      </c>
    </row>
    <row r="17" spans="1:7" ht="24.75" customHeight="1">
      <c r="A17" s="169" t="s">
        <v>44</v>
      </c>
      <c r="B17" s="169" t="s">
        <v>988</v>
      </c>
      <c r="C17" s="169" t="s">
        <v>388</v>
      </c>
      <c r="D17" s="169" t="s">
        <v>987</v>
      </c>
      <c r="E17" s="12">
        <v>1500</v>
      </c>
      <c r="F17" s="11">
        <v>1500</v>
      </c>
      <c r="G17" s="12">
        <v>1500</v>
      </c>
    </row>
    <row r="18" spans="1:7" ht="24.75" customHeight="1">
      <c r="A18" s="169" t="s">
        <v>44</v>
      </c>
      <c r="B18" s="169" t="s">
        <v>988</v>
      </c>
      <c r="C18" s="169" t="s">
        <v>367</v>
      </c>
      <c r="D18" s="169" t="s">
        <v>987</v>
      </c>
      <c r="E18" s="12">
        <v>46</v>
      </c>
      <c r="F18" s="11">
        <v>46</v>
      </c>
      <c r="G18" s="12">
        <v>46</v>
      </c>
    </row>
    <row r="19" spans="1:7" ht="24.75" customHeight="1">
      <c r="A19" s="169" t="s">
        <v>44</v>
      </c>
      <c r="B19" s="169" t="s">
        <v>988</v>
      </c>
      <c r="C19" s="169" t="s">
        <v>404</v>
      </c>
      <c r="D19" s="169" t="s">
        <v>987</v>
      </c>
      <c r="E19" s="12">
        <v>100</v>
      </c>
      <c r="F19" s="11">
        <v>100</v>
      </c>
      <c r="G19" s="12">
        <v>100</v>
      </c>
    </row>
    <row r="20" spans="1:7" ht="24.75" customHeight="1">
      <c r="A20" s="169" t="s">
        <v>44</v>
      </c>
      <c r="B20" s="169" t="s">
        <v>988</v>
      </c>
      <c r="C20" s="169" t="s">
        <v>413</v>
      </c>
      <c r="D20" s="169" t="s">
        <v>987</v>
      </c>
      <c r="E20" s="12"/>
      <c r="F20" s="10"/>
      <c r="G20" s="12"/>
    </row>
    <row r="21" spans="1:7" ht="24.75" customHeight="1">
      <c r="A21" s="169" t="s">
        <v>44</v>
      </c>
      <c r="B21" s="169" t="s">
        <v>988</v>
      </c>
      <c r="C21" s="169" t="s">
        <v>417</v>
      </c>
      <c r="D21" s="169" t="s">
        <v>987</v>
      </c>
      <c r="E21" s="12">
        <v>135</v>
      </c>
      <c r="F21" s="10"/>
      <c r="G21" s="12"/>
    </row>
    <row r="22" spans="1:7" ht="24.75" customHeight="1">
      <c r="A22" s="169" t="s">
        <v>44</v>
      </c>
      <c r="B22" s="169" t="s">
        <v>988</v>
      </c>
      <c r="C22" s="169" t="s">
        <v>385</v>
      </c>
      <c r="D22" s="169" t="s">
        <v>987</v>
      </c>
      <c r="E22" s="12">
        <v>40</v>
      </c>
      <c r="F22" s="11">
        <v>40</v>
      </c>
      <c r="G22" s="12"/>
    </row>
    <row r="23" spans="1:7" ht="24.75" customHeight="1">
      <c r="A23" s="169" t="s">
        <v>44</v>
      </c>
      <c r="B23" s="169" t="s">
        <v>989</v>
      </c>
      <c r="C23" s="169" t="s">
        <v>437</v>
      </c>
      <c r="D23" s="169" t="s">
        <v>990</v>
      </c>
      <c r="E23" s="12">
        <v>84.430800000000005</v>
      </c>
      <c r="F23" s="10">
        <v>84.43</v>
      </c>
      <c r="G23" s="12">
        <v>84.43</v>
      </c>
    </row>
    <row r="24" spans="1:7" ht="24.75" customHeight="1">
      <c r="A24" s="169" t="s">
        <v>44</v>
      </c>
      <c r="B24" s="169" t="s">
        <v>989</v>
      </c>
      <c r="C24" s="169" t="s">
        <v>394</v>
      </c>
      <c r="D24" s="169" t="s">
        <v>990</v>
      </c>
      <c r="E24" s="12">
        <v>2779.7130000000002</v>
      </c>
      <c r="F24" s="10">
        <v>2779.71</v>
      </c>
      <c r="G24" s="12">
        <v>2779.71</v>
      </c>
    </row>
    <row r="25" spans="1:7" ht="24.75" customHeight="1">
      <c r="A25" s="169" t="s">
        <v>44</v>
      </c>
      <c r="B25" s="169" t="s">
        <v>989</v>
      </c>
      <c r="C25" s="169" t="s">
        <v>400</v>
      </c>
      <c r="D25" s="169" t="s">
        <v>990</v>
      </c>
      <c r="E25" s="12">
        <v>111.66840000000001</v>
      </c>
      <c r="F25" s="12">
        <v>111.66840000000001</v>
      </c>
      <c r="G25" s="12">
        <v>111.66840000000001</v>
      </c>
    </row>
    <row r="26" spans="1:7" ht="24.75" customHeight="1">
      <c r="A26" s="169" t="s">
        <v>44</v>
      </c>
      <c r="B26" s="169" t="s">
        <v>989</v>
      </c>
      <c r="C26" s="169" t="s">
        <v>402</v>
      </c>
      <c r="D26" s="169" t="s">
        <v>990</v>
      </c>
      <c r="E26" s="12">
        <v>36.060099999999998</v>
      </c>
      <c r="F26" s="12">
        <v>36.060099999999998</v>
      </c>
      <c r="G26" s="12">
        <v>36.060099999999998</v>
      </c>
    </row>
    <row r="27" spans="1:7" ht="24.75" customHeight="1">
      <c r="A27" s="169" t="s">
        <v>44</v>
      </c>
      <c r="B27" s="169" t="s">
        <v>989</v>
      </c>
      <c r="C27" s="169" t="s">
        <v>398</v>
      </c>
      <c r="D27" s="169" t="s">
        <v>990</v>
      </c>
      <c r="E27" s="12">
        <v>90</v>
      </c>
      <c r="F27" s="12">
        <v>90</v>
      </c>
      <c r="G27" s="12">
        <v>90</v>
      </c>
    </row>
    <row r="28" spans="1:7" ht="24.75" customHeight="1">
      <c r="A28" s="169" t="s">
        <v>44</v>
      </c>
      <c r="B28" s="169" t="s">
        <v>989</v>
      </c>
      <c r="C28" s="169" t="s">
        <v>435</v>
      </c>
      <c r="D28" s="169" t="s">
        <v>990</v>
      </c>
      <c r="E28" s="12">
        <v>41.371200000000002</v>
      </c>
      <c r="F28" s="12">
        <v>41.371200000000002</v>
      </c>
      <c r="G28" s="12">
        <v>41.371200000000002</v>
      </c>
    </row>
    <row r="29" spans="1:7" ht="24.75" customHeight="1">
      <c r="A29" s="169" t="s">
        <v>44</v>
      </c>
      <c r="B29" s="169" t="s">
        <v>989</v>
      </c>
      <c r="C29" s="169" t="s">
        <v>427</v>
      </c>
      <c r="D29" s="169" t="s">
        <v>990</v>
      </c>
      <c r="E29" s="12">
        <v>144.8604</v>
      </c>
      <c r="F29" s="12">
        <v>144.8604</v>
      </c>
      <c r="G29" s="12">
        <v>144.8604</v>
      </c>
    </row>
    <row r="30" spans="1:7" ht="24.75" customHeight="1">
      <c r="A30" s="169" t="s">
        <v>44</v>
      </c>
      <c r="B30" s="169" t="s">
        <v>989</v>
      </c>
      <c r="C30" s="169" t="s">
        <v>370</v>
      </c>
      <c r="D30" s="169" t="s">
        <v>990</v>
      </c>
      <c r="E30" s="12">
        <v>450.97789999999998</v>
      </c>
      <c r="F30" s="12">
        <v>450.97789999999998</v>
      </c>
      <c r="G30" s="12">
        <v>450.97789999999998</v>
      </c>
    </row>
    <row r="31" spans="1:7" ht="24.75" customHeight="1">
      <c r="A31" s="169" t="s">
        <v>44</v>
      </c>
      <c r="B31" s="169" t="s">
        <v>989</v>
      </c>
      <c r="C31" s="169" t="s">
        <v>374</v>
      </c>
      <c r="D31" s="169" t="s">
        <v>990</v>
      </c>
      <c r="E31" s="12">
        <v>594.51909999999998</v>
      </c>
      <c r="F31" s="12">
        <v>594.51909999999998</v>
      </c>
      <c r="G31" s="12">
        <v>594.51909999999998</v>
      </c>
    </row>
    <row r="32" spans="1:7" ht="24.75" customHeight="1">
      <c r="A32" s="169" t="s">
        <v>44</v>
      </c>
      <c r="B32" s="169" t="s">
        <v>989</v>
      </c>
      <c r="C32" s="169" t="s">
        <v>429</v>
      </c>
      <c r="D32" s="169" t="s">
        <v>990</v>
      </c>
      <c r="E32" s="12">
        <v>43.351199999999999</v>
      </c>
      <c r="F32" s="12">
        <v>43.351199999999999</v>
      </c>
      <c r="G32" s="12">
        <v>43.351199999999999</v>
      </c>
    </row>
    <row r="33" spans="1:7" ht="24.75" customHeight="1">
      <c r="A33" s="169" t="s">
        <v>44</v>
      </c>
      <c r="B33" s="169" t="s">
        <v>989</v>
      </c>
      <c r="C33" s="169" t="s">
        <v>396</v>
      </c>
      <c r="D33" s="169" t="s">
        <v>990</v>
      </c>
      <c r="E33" s="12">
        <v>2789.04</v>
      </c>
      <c r="F33" s="12">
        <v>2789.04</v>
      </c>
      <c r="G33" s="12">
        <v>2789.04</v>
      </c>
    </row>
    <row r="34" spans="1:7" ht="24.75" customHeight="1">
      <c r="A34" s="169" t="s">
        <v>44</v>
      </c>
      <c r="B34" s="169" t="s">
        <v>989</v>
      </c>
      <c r="C34" s="169" t="s">
        <v>380</v>
      </c>
      <c r="D34" s="169" t="s">
        <v>990</v>
      </c>
      <c r="E34" s="12">
        <v>544.89170000000001</v>
      </c>
      <c r="F34" s="12">
        <v>544.89170000000001</v>
      </c>
      <c r="G34" s="12">
        <v>544.89170000000001</v>
      </c>
    </row>
    <row r="35" spans="1:7" ht="24.75" customHeight="1">
      <c r="A35" s="169" t="s">
        <v>44</v>
      </c>
      <c r="B35" s="169" t="s">
        <v>989</v>
      </c>
      <c r="C35" s="169" t="s">
        <v>378</v>
      </c>
      <c r="D35" s="169" t="s">
        <v>990</v>
      </c>
      <c r="E35" s="12">
        <v>819.23379999999997</v>
      </c>
      <c r="F35" s="12">
        <v>819.23379999999997</v>
      </c>
      <c r="G35" s="12">
        <v>819.23379999999997</v>
      </c>
    </row>
    <row r="36" spans="1:7" ht="24.75" customHeight="1">
      <c r="A36" s="169" t="s">
        <v>44</v>
      </c>
      <c r="B36" s="169" t="s">
        <v>991</v>
      </c>
      <c r="C36" s="169" t="s">
        <v>431</v>
      </c>
      <c r="D36" s="169" t="s">
        <v>990</v>
      </c>
      <c r="E36" s="12">
        <v>115</v>
      </c>
      <c r="F36" s="12">
        <v>115</v>
      </c>
      <c r="G36" s="12">
        <v>115</v>
      </c>
    </row>
    <row r="37" spans="1:7" ht="18.75" customHeight="1">
      <c r="A37" s="355" t="s">
        <v>30</v>
      </c>
      <c r="B37" s="356" t="s">
        <v>992</v>
      </c>
      <c r="C37" s="356"/>
      <c r="D37" s="357"/>
      <c r="E37" s="12">
        <v>11180.1176</v>
      </c>
      <c r="F37" s="12">
        <v>10830.7138</v>
      </c>
      <c r="G37" s="12">
        <v>10790.7138</v>
      </c>
    </row>
  </sheetData>
  <mergeCells count="11">
    <mergeCell ref="A2:G2"/>
    <mergeCell ref="A3:D3"/>
    <mergeCell ref="E4:G4"/>
    <mergeCell ref="A37:D37"/>
    <mergeCell ref="A4:A6"/>
    <mergeCell ref="B4:B6"/>
    <mergeCell ref="C4:C6"/>
    <mergeCell ref="D4:D6"/>
    <mergeCell ref="E5:E6"/>
    <mergeCell ref="F5:F6"/>
    <mergeCell ref="G5:G6"/>
  </mergeCells>
  <phoneticPr fontId="35" type="noConversion"/>
  <printOptions horizontalCentered="1"/>
  <pageMargins left="0.55118110236220474" right="0.55118110236220474" top="0.78740157480314965" bottom="0.78740157480314965" header="0.51181102362204722" footer="0.51181102362204722"/>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pageSetUpPr fitToPage="1"/>
  </sheetPr>
  <dimension ref="A1:Q39"/>
  <sheetViews>
    <sheetView workbookViewId="0">
      <selection activeCell="A2" sqref="A2:Q2"/>
    </sheetView>
  </sheetViews>
  <sheetFormatPr defaultColWidth="9.125" defaultRowHeight="14.25" customHeight="1"/>
  <cols>
    <col min="1" max="1" width="30.375" customWidth="1"/>
    <col min="2" max="2" width="37.75" customWidth="1"/>
    <col min="3" max="3" width="18.875" customWidth="1"/>
    <col min="4" max="4" width="21" customWidth="1"/>
    <col min="5" max="5" width="18.875" customWidth="1"/>
    <col min="6" max="6" width="20.125" customWidth="1"/>
    <col min="7" max="7" width="18.875" customWidth="1"/>
    <col min="8" max="8" width="19.875" customWidth="1"/>
    <col min="9" max="9" width="21.25" customWidth="1"/>
    <col min="10" max="10" width="15.625" customWidth="1"/>
    <col min="11" max="11" width="16.375" customWidth="1"/>
    <col min="12" max="12" width="13.625" customWidth="1"/>
    <col min="13" max="17" width="18.875" customWidth="1"/>
  </cols>
  <sheetData>
    <row r="1" spans="1:17" ht="15.75" customHeight="1">
      <c r="Q1" s="23" t="s">
        <v>45</v>
      </c>
    </row>
    <row r="2" spans="1:17" ht="28.5" customHeight="1">
      <c r="A2" s="209" t="s">
        <v>46</v>
      </c>
      <c r="B2" s="209"/>
      <c r="C2" s="209"/>
      <c r="D2" s="209"/>
      <c r="E2" s="209"/>
      <c r="F2" s="209"/>
      <c r="G2" s="209"/>
      <c r="H2" s="209"/>
      <c r="I2" s="209"/>
      <c r="J2" s="209"/>
      <c r="K2" s="209"/>
      <c r="L2" s="209"/>
      <c r="M2" s="209"/>
      <c r="N2" s="209"/>
      <c r="O2" s="209"/>
      <c r="P2" s="209"/>
      <c r="Q2" s="209"/>
    </row>
    <row r="3" spans="1:17" ht="15" customHeight="1">
      <c r="A3" s="210" t="s">
        <v>2</v>
      </c>
      <c r="B3" s="211"/>
      <c r="C3" s="212"/>
      <c r="D3" s="213"/>
      <c r="E3" s="212"/>
      <c r="F3" s="213"/>
      <c r="G3" s="212"/>
      <c r="H3" s="213"/>
      <c r="I3" s="213"/>
      <c r="J3" s="213"/>
      <c r="K3" s="212"/>
      <c r="L3" s="213"/>
      <c r="M3" s="212"/>
      <c r="N3" s="212"/>
      <c r="O3" s="88"/>
      <c r="P3" s="88"/>
      <c r="Q3" s="143" t="s">
        <v>3</v>
      </c>
    </row>
    <row r="4" spans="1:17" ht="17.25" customHeight="1">
      <c r="A4" s="224" t="s">
        <v>47</v>
      </c>
      <c r="B4" s="220" t="s">
        <v>48</v>
      </c>
      <c r="C4" s="225" t="s">
        <v>30</v>
      </c>
      <c r="D4" s="214" t="s">
        <v>49</v>
      </c>
      <c r="E4" s="215"/>
      <c r="F4" s="363" t="s">
        <v>1005</v>
      </c>
      <c r="G4" s="215"/>
      <c r="H4" s="226" t="s">
        <v>33</v>
      </c>
      <c r="I4" s="362" t="s">
        <v>1004</v>
      </c>
      <c r="J4" s="220" t="s">
        <v>51</v>
      </c>
      <c r="K4" s="221" t="s">
        <v>35</v>
      </c>
      <c r="L4" s="214" t="s">
        <v>37</v>
      </c>
      <c r="M4" s="216"/>
      <c r="N4" s="216"/>
      <c r="O4" s="216"/>
      <c r="P4" s="216"/>
      <c r="Q4" s="217"/>
    </row>
    <row r="5" spans="1:17" ht="26.25" customHeight="1">
      <c r="A5" s="215"/>
      <c r="B5" s="219"/>
      <c r="C5" s="219"/>
      <c r="D5" s="127" t="s">
        <v>30</v>
      </c>
      <c r="E5" s="127" t="s">
        <v>52</v>
      </c>
      <c r="F5" s="127" t="s">
        <v>30</v>
      </c>
      <c r="G5" s="364" t="s">
        <v>1006</v>
      </c>
      <c r="H5" s="219"/>
      <c r="I5" s="219"/>
      <c r="J5" s="219"/>
      <c r="K5" s="222"/>
      <c r="L5" s="127" t="s">
        <v>32</v>
      </c>
      <c r="M5" s="130" t="s">
        <v>53</v>
      </c>
      <c r="N5" s="130" t="s">
        <v>54</v>
      </c>
      <c r="O5" s="130" t="s">
        <v>55</v>
      </c>
      <c r="P5" s="130" t="s">
        <v>56</v>
      </c>
      <c r="Q5" s="130" t="s">
        <v>57</v>
      </c>
    </row>
    <row r="6" spans="1:17" ht="16.5" customHeight="1">
      <c r="A6" s="41">
        <v>1</v>
      </c>
      <c r="B6" s="127">
        <v>2</v>
      </c>
      <c r="C6" s="127">
        <v>3</v>
      </c>
      <c r="D6" s="127">
        <v>4</v>
      </c>
      <c r="E6" s="128">
        <v>5</v>
      </c>
      <c r="F6" s="129">
        <v>6</v>
      </c>
      <c r="G6" s="128">
        <v>7</v>
      </c>
      <c r="H6" s="129">
        <v>8</v>
      </c>
      <c r="I6" s="128">
        <v>9</v>
      </c>
      <c r="J6" s="128">
        <v>10</v>
      </c>
      <c r="K6" s="128">
        <v>11</v>
      </c>
      <c r="L6" s="128">
        <v>12</v>
      </c>
      <c r="M6" s="131">
        <v>13</v>
      </c>
      <c r="N6" s="132">
        <v>14</v>
      </c>
      <c r="O6" s="132">
        <v>15</v>
      </c>
      <c r="P6" s="132">
        <v>16</v>
      </c>
      <c r="Q6" s="132">
        <v>17</v>
      </c>
    </row>
    <row r="7" spans="1:17" ht="19.5" customHeight="1">
      <c r="A7" s="8" t="s">
        <v>58</v>
      </c>
      <c r="B7" s="8" t="s">
        <v>59</v>
      </c>
      <c r="C7" s="19">
        <v>5768.5015400000002</v>
      </c>
      <c r="D7" s="19">
        <v>1443.50154</v>
      </c>
      <c r="E7" s="19">
        <v>1443.50154</v>
      </c>
      <c r="F7" s="19">
        <v>4325</v>
      </c>
      <c r="G7" s="19">
        <v>2535</v>
      </c>
      <c r="H7" s="19">
        <v>3978.5015400000002</v>
      </c>
      <c r="I7" s="19"/>
      <c r="J7" s="19"/>
      <c r="K7" s="19"/>
      <c r="L7" s="19">
        <v>1790</v>
      </c>
      <c r="M7" s="19"/>
      <c r="N7" s="19"/>
      <c r="O7" s="19"/>
      <c r="P7" s="19"/>
      <c r="Q7" s="19">
        <v>1790</v>
      </c>
    </row>
    <row r="8" spans="1:17" ht="19.5" customHeight="1">
      <c r="A8" s="72" t="s">
        <v>60</v>
      </c>
      <c r="B8" s="72" t="s">
        <v>61</v>
      </c>
      <c r="C8" s="19">
        <v>4738.5015400000002</v>
      </c>
      <c r="D8" s="19">
        <v>1443.50154</v>
      </c>
      <c r="E8" s="19">
        <v>1443.50154</v>
      </c>
      <c r="F8" s="19">
        <v>3295</v>
      </c>
      <c r="G8" s="19">
        <v>1505</v>
      </c>
      <c r="H8" s="19">
        <v>2948.5015400000002</v>
      </c>
      <c r="I8" s="19"/>
      <c r="J8" s="19"/>
      <c r="K8" s="19"/>
      <c r="L8" s="19">
        <v>1790</v>
      </c>
      <c r="M8" s="19"/>
      <c r="N8" s="19"/>
      <c r="O8" s="19"/>
      <c r="P8" s="19"/>
      <c r="Q8" s="19">
        <v>1790</v>
      </c>
    </row>
    <row r="9" spans="1:17" ht="19.5" customHeight="1">
      <c r="A9" s="73" t="s">
        <v>62</v>
      </c>
      <c r="B9" s="73" t="s">
        <v>63</v>
      </c>
      <c r="C9" s="19">
        <v>2632.1018439999998</v>
      </c>
      <c r="D9" s="19">
        <v>842.10184400000003</v>
      </c>
      <c r="E9" s="19">
        <v>842.10184400000003</v>
      </c>
      <c r="F9" s="19">
        <v>1790</v>
      </c>
      <c r="G9" s="19"/>
      <c r="H9" s="19">
        <v>842.10184400000003</v>
      </c>
      <c r="I9" s="19"/>
      <c r="J9" s="19"/>
      <c r="K9" s="19"/>
      <c r="L9" s="19">
        <v>1790</v>
      </c>
      <c r="M9" s="19"/>
      <c r="N9" s="19"/>
      <c r="O9" s="19"/>
      <c r="P9" s="19"/>
      <c r="Q9" s="19">
        <v>1790</v>
      </c>
    </row>
    <row r="10" spans="1:17" ht="19.5" customHeight="1">
      <c r="A10" s="73" t="s">
        <v>64</v>
      </c>
      <c r="B10" s="73" t="s">
        <v>65</v>
      </c>
      <c r="C10" s="19">
        <v>1505</v>
      </c>
      <c r="D10" s="19"/>
      <c r="E10" s="19"/>
      <c r="F10" s="19">
        <v>1505</v>
      </c>
      <c r="G10" s="19">
        <v>1505</v>
      </c>
      <c r="H10" s="19">
        <v>1505</v>
      </c>
      <c r="I10" s="19"/>
      <c r="J10" s="19"/>
      <c r="K10" s="19"/>
      <c r="L10" s="19"/>
      <c r="M10" s="19"/>
      <c r="N10" s="19"/>
      <c r="O10" s="19"/>
      <c r="P10" s="19"/>
      <c r="Q10" s="19"/>
    </row>
    <row r="11" spans="1:17" ht="19.5" customHeight="1">
      <c r="A11" s="73" t="s">
        <v>66</v>
      </c>
      <c r="B11" s="73" t="s">
        <v>67</v>
      </c>
      <c r="C11" s="19">
        <v>601.39969599999995</v>
      </c>
      <c r="D11" s="19">
        <v>601.39969599999995</v>
      </c>
      <c r="E11" s="19">
        <v>601.39969599999995</v>
      </c>
      <c r="F11" s="19"/>
      <c r="G11" s="19"/>
      <c r="H11" s="19">
        <v>601.39969599999995</v>
      </c>
      <c r="I11" s="19"/>
      <c r="J11" s="19"/>
      <c r="K11" s="19"/>
      <c r="L11" s="19"/>
      <c r="M11" s="19"/>
      <c r="N11" s="19"/>
      <c r="O11" s="19"/>
      <c r="P11" s="19"/>
      <c r="Q11" s="19"/>
    </row>
    <row r="12" spans="1:17" ht="19.5" customHeight="1">
      <c r="A12" s="72" t="s">
        <v>68</v>
      </c>
      <c r="B12" s="72" t="s">
        <v>69</v>
      </c>
      <c r="C12" s="19">
        <v>40</v>
      </c>
      <c r="D12" s="19"/>
      <c r="E12" s="19"/>
      <c r="F12" s="19">
        <v>40</v>
      </c>
      <c r="G12" s="19">
        <v>40</v>
      </c>
      <c r="H12" s="19">
        <v>40</v>
      </c>
      <c r="I12" s="19"/>
      <c r="J12" s="19"/>
      <c r="K12" s="19"/>
      <c r="L12" s="19"/>
      <c r="M12" s="19"/>
      <c r="N12" s="19"/>
      <c r="O12" s="19"/>
      <c r="P12" s="19"/>
      <c r="Q12" s="19"/>
    </row>
    <row r="13" spans="1:17" ht="19.5" customHeight="1">
      <c r="A13" s="73" t="s">
        <v>70</v>
      </c>
      <c r="B13" s="73" t="s">
        <v>71</v>
      </c>
      <c r="C13" s="19">
        <v>40</v>
      </c>
      <c r="D13" s="19"/>
      <c r="E13" s="19"/>
      <c r="F13" s="19">
        <v>40</v>
      </c>
      <c r="G13" s="19">
        <v>40</v>
      </c>
      <c r="H13" s="19">
        <v>40</v>
      </c>
      <c r="I13" s="19"/>
      <c r="J13" s="19"/>
      <c r="K13" s="19"/>
      <c r="L13" s="19"/>
      <c r="M13" s="19"/>
      <c r="N13" s="19"/>
      <c r="O13" s="19"/>
      <c r="P13" s="19"/>
      <c r="Q13" s="19"/>
    </row>
    <row r="14" spans="1:17" ht="19.5" customHeight="1">
      <c r="A14" s="72" t="s">
        <v>72</v>
      </c>
      <c r="B14" s="72" t="s">
        <v>73</v>
      </c>
      <c r="C14" s="19">
        <v>990</v>
      </c>
      <c r="D14" s="19"/>
      <c r="E14" s="19"/>
      <c r="F14" s="19">
        <v>990</v>
      </c>
      <c r="G14" s="19">
        <v>990</v>
      </c>
      <c r="H14" s="19">
        <v>990</v>
      </c>
      <c r="I14" s="19"/>
      <c r="J14" s="19"/>
      <c r="K14" s="19"/>
      <c r="L14" s="19"/>
      <c r="M14" s="19"/>
      <c r="N14" s="19"/>
      <c r="O14" s="19"/>
      <c r="P14" s="19"/>
      <c r="Q14" s="19"/>
    </row>
    <row r="15" spans="1:17" ht="19.5" customHeight="1">
      <c r="A15" s="73" t="s">
        <v>74</v>
      </c>
      <c r="B15" s="73" t="s">
        <v>73</v>
      </c>
      <c r="C15" s="19">
        <v>990</v>
      </c>
      <c r="D15" s="19"/>
      <c r="E15" s="19"/>
      <c r="F15" s="19">
        <v>990</v>
      </c>
      <c r="G15" s="19">
        <v>990</v>
      </c>
      <c r="H15" s="19">
        <v>990</v>
      </c>
      <c r="I15" s="19"/>
      <c r="J15" s="19"/>
      <c r="K15" s="19"/>
      <c r="L15" s="19"/>
      <c r="M15" s="19"/>
      <c r="N15" s="19"/>
      <c r="O15" s="19"/>
      <c r="P15" s="19"/>
      <c r="Q15" s="19"/>
    </row>
    <row r="16" spans="1:17" ht="19.5" customHeight="1">
      <c r="A16" s="8" t="s">
        <v>75</v>
      </c>
      <c r="B16" s="8" t="s">
        <v>76</v>
      </c>
      <c r="C16" s="19">
        <v>257.45999999999998</v>
      </c>
      <c r="D16" s="19">
        <v>257.45999999999998</v>
      </c>
      <c r="E16" s="19">
        <v>257.45999999999998</v>
      </c>
      <c r="F16" s="19"/>
      <c r="G16" s="19"/>
      <c r="H16" s="19">
        <v>257.45999999999998</v>
      </c>
      <c r="I16" s="19"/>
      <c r="J16" s="19"/>
      <c r="K16" s="19"/>
      <c r="L16" s="19"/>
      <c r="M16" s="19"/>
      <c r="N16" s="19"/>
      <c r="O16" s="19"/>
      <c r="P16" s="19"/>
      <c r="Q16" s="19"/>
    </row>
    <row r="17" spans="1:17" ht="19.5" customHeight="1">
      <c r="A17" s="72" t="s">
        <v>77</v>
      </c>
      <c r="B17" s="72" t="s">
        <v>78</v>
      </c>
      <c r="C17" s="19">
        <v>252.66</v>
      </c>
      <c r="D17" s="19">
        <v>252.66</v>
      </c>
      <c r="E17" s="19">
        <v>252.66</v>
      </c>
      <c r="F17" s="19"/>
      <c r="G17" s="19"/>
      <c r="H17" s="19">
        <v>252.66</v>
      </c>
      <c r="I17" s="19"/>
      <c r="J17" s="19"/>
      <c r="K17" s="19"/>
      <c r="L17" s="19"/>
      <c r="M17" s="19"/>
      <c r="N17" s="19"/>
      <c r="O17" s="19"/>
      <c r="P17" s="19"/>
      <c r="Q17" s="19"/>
    </row>
    <row r="18" spans="1:17" ht="19.5" customHeight="1">
      <c r="A18" s="73" t="s">
        <v>79</v>
      </c>
      <c r="B18" s="73" t="s">
        <v>80</v>
      </c>
      <c r="C18" s="19">
        <v>69.373954999999995</v>
      </c>
      <c r="D18" s="19">
        <v>69.373954999999995</v>
      </c>
      <c r="E18" s="19">
        <v>69.373954999999995</v>
      </c>
      <c r="F18" s="19"/>
      <c r="G18" s="19"/>
      <c r="H18" s="19">
        <v>69.373954999999995</v>
      </c>
      <c r="I18" s="19"/>
      <c r="J18" s="19"/>
      <c r="K18" s="19"/>
      <c r="L18" s="19"/>
      <c r="M18" s="19"/>
      <c r="N18" s="19"/>
      <c r="O18" s="19"/>
      <c r="P18" s="19"/>
      <c r="Q18" s="19"/>
    </row>
    <row r="19" spans="1:17" ht="19.5" customHeight="1">
      <c r="A19" s="73" t="s">
        <v>81</v>
      </c>
      <c r="B19" s="73" t="s">
        <v>82</v>
      </c>
      <c r="C19" s="19">
        <v>183.29441700000001</v>
      </c>
      <c r="D19" s="19">
        <v>183.29441700000001</v>
      </c>
      <c r="E19" s="19">
        <v>183.29441700000001</v>
      </c>
      <c r="F19" s="19"/>
      <c r="G19" s="19"/>
      <c r="H19" s="19">
        <v>183.29441700000001</v>
      </c>
      <c r="I19" s="19"/>
      <c r="J19" s="19"/>
      <c r="K19" s="19"/>
      <c r="L19" s="19"/>
      <c r="M19" s="19"/>
      <c r="N19" s="19"/>
      <c r="O19" s="19"/>
      <c r="P19" s="19"/>
      <c r="Q19" s="19"/>
    </row>
    <row r="20" spans="1:17" ht="19.5" customHeight="1">
      <c r="A20" s="72" t="s">
        <v>83</v>
      </c>
      <c r="B20" s="72" t="s">
        <v>84</v>
      </c>
      <c r="C20" s="19">
        <v>1.6707000000000001</v>
      </c>
      <c r="D20" s="19">
        <v>1.6707000000000001</v>
      </c>
      <c r="E20" s="19">
        <v>1.6707000000000001</v>
      </c>
      <c r="F20" s="19"/>
      <c r="G20" s="19"/>
      <c r="H20" s="19">
        <v>1.6707000000000001</v>
      </c>
      <c r="I20" s="19"/>
      <c r="J20" s="19"/>
      <c r="K20" s="19"/>
      <c r="L20" s="19"/>
      <c r="M20" s="19"/>
      <c r="N20" s="19"/>
      <c r="O20" s="19"/>
      <c r="P20" s="19"/>
      <c r="Q20" s="19"/>
    </row>
    <row r="21" spans="1:17" ht="19.5" customHeight="1">
      <c r="A21" s="73" t="s">
        <v>85</v>
      </c>
      <c r="B21" s="73" t="s">
        <v>86</v>
      </c>
      <c r="C21" s="19">
        <v>1.6707000000000001</v>
      </c>
      <c r="D21" s="19">
        <v>1.6707000000000001</v>
      </c>
      <c r="E21" s="19">
        <v>1.6707000000000001</v>
      </c>
      <c r="F21" s="19"/>
      <c r="G21" s="19"/>
      <c r="H21" s="19">
        <v>1.6707000000000001</v>
      </c>
      <c r="I21" s="19"/>
      <c r="J21" s="19"/>
      <c r="K21" s="19"/>
      <c r="L21" s="19"/>
      <c r="M21" s="19"/>
      <c r="N21" s="19"/>
      <c r="O21" s="19"/>
      <c r="P21" s="19"/>
      <c r="Q21" s="19"/>
    </row>
    <row r="22" spans="1:17" ht="19.5" customHeight="1">
      <c r="A22" s="72" t="s">
        <v>87</v>
      </c>
      <c r="B22" s="72" t="s">
        <v>88</v>
      </c>
      <c r="C22" s="19">
        <v>3.1300159999999999</v>
      </c>
      <c r="D22" s="19">
        <v>3.1300159999999999</v>
      </c>
      <c r="E22" s="19">
        <v>3.1300159999999999</v>
      </c>
      <c r="F22" s="19"/>
      <c r="G22" s="19"/>
      <c r="H22" s="19">
        <v>3.1300159999999999</v>
      </c>
      <c r="I22" s="19"/>
      <c r="J22" s="19"/>
      <c r="K22" s="19"/>
      <c r="L22" s="19"/>
      <c r="M22" s="19"/>
      <c r="N22" s="19"/>
      <c r="O22" s="19"/>
      <c r="P22" s="19"/>
      <c r="Q22" s="19"/>
    </row>
    <row r="23" spans="1:17" ht="19.5" customHeight="1">
      <c r="A23" s="73" t="s">
        <v>89</v>
      </c>
      <c r="B23" s="73" t="s">
        <v>88</v>
      </c>
      <c r="C23" s="19">
        <v>3.1300159999999999</v>
      </c>
      <c r="D23" s="19">
        <v>3.1300159999999999</v>
      </c>
      <c r="E23" s="19">
        <v>3.1300159999999999</v>
      </c>
      <c r="F23" s="19"/>
      <c r="G23" s="19"/>
      <c r="H23" s="19">
        <v>3.1300159999999999</v>
      </c>
      <c r="I23" s="19"/>
      <c r="J23" s="19"/>
      <c r="K23" s="19"/>
      <c r="L23" s="19"/>
      <c r="M23" s="19"/>
      <c r="N23" s="19"/>
      <c r="O23" s="19"/>
      <c r="P23" s="19"/>
      <c r="Q23" s="19"/>
    </row>
    <row r="24" spans="1:17" ht="19.5" customHeight="1">
      <c r="A24" s="8" t="s">
        <v>90</v>
      </c>
      <c r="B24" s="8" t="s">
        <v>91</v>
      </c>
      <c r="C24" s="19">
        <v>134.99</v>
      </c>
      <c r="D24" s="19">
        <v>134.99</v>
      </c>
      <c r="E24" s="19">
        <v>134.99</v>
      </c>
      <c r="F24" s="19"/>
      <c r="G24" s="19"/>
      <c r="H24" s="19">
        <v>134.99</v>
      </c>
      <c r="I24" s="19"/>
      <c r="J24" s="19"/>
      <c r="K24" s="19"/>
      <c r="L24" s="19"/>
      <c r="M24" s="19"/>
      <c r="N24" s="19"/>
      <c r="O24" s="19"/>
      <c r="P24" s="19"/>
      <c r="Q24" s="19"/>
    </row>
    <row r="25" spans="1:17" ht="19.5" customHeight="1">
      <c r="A25" s="72" t="s">
        <v>92</v>
      </c>
      <c r="B25" s="72" t="s">
        <v>93</v>
      </c>
      <c r="C25" s="19">
        <v>134.99</v>
      </c>
      <c r="D25" s="19">
        <v>134.99</v>
      </c>
      <c r="E25" s="19">
        <v>134.99</v>
      </c>
      <c r="F25" s="19"/>
      <c r="G25" s="19"/>
      <c r="H25" s="19">
        <v>134.99</v>
      </c>
      <c r="I25" s="19"/>
      <c r="J25" s="19"/>
      <c r="K25" s="19"/>
      <c r="L25" s="19"/>
      <c r="M25" s="19"/>
      <c r="N25" s="19"/>
      <c r="O25" s="19"/>
      <c r="P25" s="19"/>
      <c r="Q25" s="19"/>
    </row>
    <row r="26" spans="1:17" ht="19.5" customHeight="1">
      <c r="A26" s="73" t="s">
        <v>94</v>
      </c>
      <c r="B26" s="73" t="s">
        <v>95</v>
      </c>
      <c r="C26" s="19">
        <v>76.189105999999995</v>
      </c>
      <c r="D26" s="19">
        <v>76.189105999999995</v>
      </c>
      <c r="E26" s="19">
        <v>76.189105999999995</v>
      </c>
      <c r="F26" s="19"/>
      <c r="G26" s="19"/>
      <c r="H26" s="19">
        <v>76.189105999999995</v>
      </c>
      <c r="I26" s="19"/>
      <c r="J26" s="19"/>
      <c r="K26" s="19"/>
      <c r="L26" s="19"/>
      <c r="M26" s="19"/>
      <c r="N26" s="19"/>
      <c r="O26" s="19"/>
      <c r="P26" s="19"/>
      <c r="Q26" s="19"/>
    </row>
    <row r="27" spans="1:17" ht="19.5" customHeight="1">
      <c r="A27" s="73" t="s">
        <v>96</v>
      </c>
      <c r="B27" s="73" t="s">
        <v>97</v>
      </c>
      <c r="C27" s="19">
        <v>47.268577000000001</v>
      </c>
      <c r="D27" s="19">
        <v>47.268577000000001</v>
      </c>
      <c r="E27" s="19">
        <v>47.268577000000001</v>
      </c>
      <c r="F27" s="19"/>
      <c r="G27" s="19"/>
      <c r="H27" s="19">
        <v>47.268577000000001</v>
      </c>
      <c r="I27" s="19"/>
      <c r="J27" s="19"/>
      <c r="K27" s="19"/>
      <c r="L27" s="19"/>
      <c r="M27" s="19"/>
      <c r="N27" s="19"/>
      <c r="O27" s="19"/>
      <c r="P27" s="19"/>
      <c r="Q27" s="19"/>
    </row>
    <row r="28" spans="1:17" ht="19.5" customHeight="1">
      <c r="A28" s="73" t="s">
        <v>98</v>
      </c>
      <c r="B28" s="73" t="s">
        <v>99</v>
      </c>
      <c r="C28" s="19">
        <v>11.525397</v>
      </c>
      <c r="D28" s="19">
        <v>11.525397</v>
      </c>
      <c r="E28" s="19">
        <v>11.525397</v>
      </c>
      <c r="F28" s="19"/>
      <c r="G28" s="19"/>
      <c r="H28" s="19">
        <v>11.525397</v>
      </c>
      <c r="I28" s="19"/>
      <c r="J28" s="19"/>
      <c r="K28" s="19"/>
      <c r="L28" s="19"/>
      <c r="M28" s="19"/>
      <c r="N28" s="19"/>
      <c r="O28" s="19"/>
      <c r="P28" s="19"/>
      <c r="Q28" s="19"/>
    </row>
    <row r="29" spans="1:17" ht="19.5" customHeight="1">
      <c r="A29" s="8" t="s">
        <v>100</v>
      </c>
      <c r="B29" s="8" t="s">
        <v>101</v>
      </c>
      <c r="C29" s="19">
        <v>157.75169399999999</v>
      </c>
      <c r="D29" s="19">
        <v>157.75169399999999</v>
      </c>
      <c r="E29" s="19">
        <v>157.75169399999999</v>
      </c>
      <c r="F29" s="19"/>
      <c r="G29" s="19"/>
      <c r="H29" s="19">
        <v>157.75169399999999</v>
      </c>
      <c r="I29" s="19"/>
      <c r="J29" s="19"/>
      <c r="K29" s="19"/>
      <c r="L29" s="19"/>
      <c r="M29" s="19"/>
      <c r="N29" s="19"/>
      <c r="O29" s="19"/>
      <c r="P29" s="19"/>
      <c r="Q29" s="19"/>
    </row>
    <row r="30" spans="1:17" ht="19.5" customHeight="1">
      <c r="A30" s="72" t="s">
        <v>102</v>
      </c>
      <c r="B30" s="72" t="s">
        <v>103</v>
      </c>
      <c r="C30" s="19">
        <v>157.75169399999999</v>
      </c>
      <c r="D30" s="19">
        <v>157.75169399999999</v>
      </c>
      <c r="E30" s="19">
        <v>157.75169399999999</v>
      </c>
      <c r="F30" s="19"/>
      <c r="G30" s="19"/>
      <c r="H30" s="19">
        <v>157.75169399999999</v>
      </c>
      <c r="I30" s="19"/>
      <c r="J30" s="19"/>
      <c r="K30" s="19"/>
      <c r="L30" s="19"/>
      <c r="M30" s="19"/>
      <c r="N30" s="19"/>
      <c r="O30" s="19"/>
      <c r="P30" s="19"/>
      <c r="Q30" s="19"/>
    </row>
    <row r="31" spans="1:17" ht="19.5" customHeight="1">
      <c r="A31" s="73" t="s">
        <v>104</v>
      </c>
      <c r="B31" s="73" t="s">
        <v>105</v>
      </c>
      <c r="C31" s="19">
        <v>157.75169399999999</v>
      </c>
      <c r="D31" s="19">
        <v>157.75169399999999</v>
      </c>
      <c r="E31" s="19">
        <v>157.75169399999999</v>
      </c>
      <c r="F31" s="19"/>
      <c r="G31" s="19"/>
      <c r="H31" s="19">
        <v>157.75169399999999</v>
      </c>
      <c r="I31" s="19"/>
      <c r="J31" s="19"/>
      <c r="K31" s="19"/>
      <c r="L31" s="19"/>
      <c r="M31" s="19"/>
      <c r="N31" s="19"/>
      <c r="O31" s="19"/>
      <c r="P31" s="19"/>
      <c r="Q31" s="19"/>
    </row>
    <row r="32" spans="1:17" ht="19.5" customHeight="1">
      <c r="A32" s="8" t="s">
        <v>106</v>
      </c>
      <c r="B32" s="8" t="s">
        <v>57</v>
      </c>
      <c r="C32" s="19">
        <v>3600</v>
      </c>
      <c r="D32" s="19"/>
      <c r="E32" s="19"/>
      <c r="F32" s="19">
        <v>3600</v>
      </c>
      <c r="G32" s="19">
        <v>3600</v>
      </c>
      <c r="H32" s="19"/>
      <c r="I32" s="19">
        <v>3600</v>
      </c>
      <c r="J32" s="19"/>
      <c r="K32" s="19"/>
      <c r="L32" s="19"/>
      <c r="M32" s="19"/>
      <c r="N32" s="19"/>
      <c r="O32" s="19"/>
      <c r="P32" s="19"/>
      <c r="Q32" s="19"/>
    </row>
    <row r="33" spans="1:17" ht="19.5" customHeight="1">
      <c r="A33" s="72" t="s">
        <v>107</v>
      </c>
      <c r="B33" s="72" t="s">
        <v>108</v>
      </c>
      <c r="C33" s="19">
        <v>3600</v>
      </c>
      <c r="D33" s="19"/>
      <c r="E33" s="19"/>
      <c r="F33" s="19">
        <v>3600</v>
      </c>
      <c r="G33" s="19">
        <v>3600</v>
      </c>
      <c r="H33" s="19"/>
      <c r="I33" s="19">
        <v>3600</v>
      </c>
      <c r="J33" s="19"/>
      <c r="K33" s="19"/>
      <c r="L33" s="19"/>
      <c r="M33" s="19"/>
      <c r="N33" s="19"/>
      <c r="O33" s="19"/>
      <c r="P33" s="19"/>
      <c r="Q33" s="19"/>
    </row>
    <row r="34" spans="1:17" ht="19.5" customHeight="1">
      <c r="A34" s="73" t="s">
        <v>109</v>
      </c>
      <c r="B34" s="73" t="s">
        <v>110</v>
      </c>
      <c r="C34" s="19">
        <v>3600</v>
      </c>
      <c r="D34" s="19"/>
      <c r="E34" s="19"/>
      <c r="F34" s="19">
        <v>3600</v>
      </c>
      <c r="G34" s="19">
        <v>3600</v>
      </c>
      <c r="H34" s="19"/>
      <c r="I34" s="19">
        <v>3600</v>
      </c>
      <c r="J34" s="19"/>
      <c r="K34" s="19"/>
      <c r="L34" s="19"/>
      <c r="M34" s="19"/>
      <c r="N34" s="19"/>
      <c r="O34" s="19"/>
      <c r="P34" s="19"/>
      <c r="Q34" s="19"/>
    </row>
    <row r="35" spans="1:17" ht="19.5" customHeight="1">
      <c r="A35" s="8" t="s">
        <v>111</v>
      </c>
      <c r="B35" s="8" t="s">
        <v>112</v>
      </c>
      <c r="C35" s="19">
        <v>8910.7675999999992</v>
      </c>
      <c r="D35" s="19"/>
      <c r="E35" s="19"/>
      <c r="F35" s="19">
        <v>8910.7675999999992</v>
      </c>
      <c r="G35" s="19">
        <v>8910.7675999999992</v>
      </c>
      <c r="H35" s="19">
        <v>8910.7675999999992</v>
      </c>
      <c r="I35" s="19"/>
      <c r="J35" s="19"/>
      <c r="K35" s="19"/>
      <c r="L35" s="19"/>
      <c r="M35" s="19"/>
      <c r="N35" s="19"/>
      <c r="O35" s="19"/>
      <c r="P35" s="19"/>
      <c r="Q35" s="19"/>
    </row>
    <row r="36" spans="1:17" ht="19.5" customHeight="1">
      <c r="A36" s="72" t="s">
        <v>113</v>
      </c>
      <c r="B36" s="72" t="s">
        <v>114</v>
      </c>
      <c r="C36" s="19">
        <v>8910.7675999999992</v>
      </c>
      <c r="D36" s="19"/>
      <c r="E36" s="19"/>
      <c r="F36" s="19">
        <v>8910.7675999999992</v>
      </c>
      <c r="G36" s="19">
        <v>8910.7675999999992</v>
      </c>
      <c r="H36" s="19">
        <v>8910.7675999999992</v>
      </c>
      <c r="I36" s="19"/>
      <c r="J36" s="19"/>
      <c r="K36" s="19"/>
      <c r="L36" s="19"/>
      <c r="M36" s="19"/>
      <c r="N36" s="19"/>
      <c r="O36" s="19"/>
      <c r="P36" s="19"/>
      <c r="Q36" s="19"/>
    </row>
    <row r="37" spans="1:17" ht="19.5" customHeight="1">
      <c r="A37" s="73" t="s">
        <v>115</v>
      </c>
      <c r="B37" s="73" t="s">
        <v>116</v>
      </c>
      <c r="C37" s="19">
        <v>265.64999999999998</v>
      </c>
      <c r="D37" s="19"/>
      <c r="E37" s="19"/>
      <c r="F37" s="19">
        <v>265.64999999999998</v>
      </c>
      <c r="G37" s="19">
        <v>265.64999999999998</v>
      </c>
      <c r="H37" s="19">
        <v>265.64999999999998</v>
      </c>
      <c r="I37" s="19"/>
      <c r="J37" s="19"/>
      <c r="K37" s="19"/>
      <c r="L37" s="19"/>
      <c r="M37" s="19"/>
      <c r="N37" s="19"/>
      <c r="O37" s="19"/>
      <c r="P37" s="19"/>
      <c r="Q37" s="19"/>
    </row>
    <row r="38" spans="1:17" ht="19.5" customHeight="1">
      <c r="A38" s="73" t="s">
        <v>117</v>
      </c>
      <c r="B38" s="73" t="s">
        <v>118</v>
      </c>
      <c r="C38" s="19">
        <v>8645.1175999999996</v>
      </c>
      <c r="D38" s="19"/>
      <c r="E38" s="19"/>
      <c r="F38" s="19">
        <v>8645.1175999999996</v>
      </c>
      <c r="G38" s="19">
        <v>8645.1175999999996</v>
      </c>
      <c r="H38" s="19">
        <v>8645.1175999999996</v>
      </c>
      <c r="I38" s="19"/>
      <c r="J38" s="19"/>
      <c r="K38" s="19"/>
      <c r="L38" s="19"/>
      <c r="M38" s="19"/>
      <c r="N38" s="19"/>
      <c r="O38" s="19"/>
      <c r="P38" s="19"/>
      <c r="Q38" s="19"/>
    </row>
    <row r="39" spans="1:17" ht="17.25" customHeight="1">
      <c r="A39" s="223" t="s">
        <v>119</v>
      </c>
      <c r="B39" s="218" t="s">
        <v>119</v>
      </c>
      <c r="C39" s="19">
        <v>18829.473001999999</v>
      </c>
      <c r="D39" s="19">
        <v>1993.7</v>
      </c>
      <c r="E39" s="19">
        <v>1993.7</v>
      </c>
      <c r="F39" s="19">
        <v>16835.767599999999</v>
      </c>
      <c r="G39" s="19">
        <v>15045.767599999999</v>
      </c>
      <c r="H39" s="19">
        <v>13439.473002000001</v>
      </c>
      <c r="I39" s="19">
        <v>3600</v>
      </c>
      <c r="J39" s="19"/>
      <c r="K39" s="19"/>
      <c r="L39" s="19">
        <v>1790</v>
      </c>
      <c r="M39" s="19"/>
      <c r="N39" s="19"/>
      <c r="O39" s="19"/>
      <c r="P39" s="19"/>
      <c r="Q39" s="19">
        <v>1790</v>
      </c>
    </row>
  </sheetData>
  <mergeCells count="13">
    <mergeCell ref="A39:B39"/>
    <mergeCell ref="A4:A5"/>
    <mergeCell ref="B4:B5"/>
    <mergeCell ref="C4:C5"/>
    <mergeCell ref="H4:H5"/>
    <mergeCell ref="A2:Q2"/>
    <mergeCell ref="A3:N3"/>
    <mergeCell ref="D4:E4"/>
    <mergeCell ref="F4:G4"/>
    <mergeCell ref="L4:Q4"/>
    <mergeCell ref="I4:I5"/>
    <mergeCell ref="J4:J5"/>
    <mergeCell ref="K4:K5"/>
  </mergeCells>
  <phoneticPr fontId="35" type="noConversion"/>
  <printOptions horizontalCentered="1"/>
  <pageMargins left="0.55118110236220474" right="0.55118110236220474" top="0.78740157480314965" bottom="0.78740157480314965" header="0.51181102362204722" footer="0.51181102362204722"/>
  <pageSetup paperSize="9"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Right="0"/>
    <pageSetUpPr fitToPage="1"/>
  </sheetPr>
  <dimension ref="A1:D32"/>
  <sheetViews>
    <sheetView workbookViewId="0">
      <selection activeCell="A2" sqref="A2:D2"/>
    </sheetView>
  </sheetViews>
  <sheetFormatPr defaultColWidth="7.75" defaultRowHeight="14.25" customHeight="1"/>
  <cols>
    <col min="1" max="1" width="43.125" style="111" customWidth="1"/>
    <col min="2" max="2" width="34" style="111" customWidth="1"/>
    <col min="3" max="3" width="42.5" style="111" customWidth="1"/>
    <col min="4" max="4" width="31.875" style="111" customWidth="1"/>
    <col min="5" max="5" width="8" style="110" customWidth="1"/>
    <col min="6" max="256" width="8" style="110"/>
    <col min="257" max="16384" width="7.75" style="110"/>
  </cols>
  <sheetData>
    <row r="1" spans="1:4" ht="14.25" customHeight="1">
      <c r="A1" s="112"/>
      <c r="B1" s="112"/>
      <c r="C1" s="112"/>
      <c r="D1" s="113" t="s">
        <v>120</v>
      </c>
    </row>
    <row r="2" spans="1:4" ht="31.5" customHeight="1">
      <c r="A2" s="227" t="s">
        <v>121</v>
      </c>
      <c r="B2" s="228"/>
      <c r="C2" s="228"/>
      <c r="D2" s="228"/>
    </row>
    <row r="3" spans="1:4" ht="17.25" customHeight="1">
      <c r="A3" s="229" t="s">
        <v>2</v>
      </c>
      <c r="B3" s="230"/>
      <c r="C3" s="114"/>
      <c r="D3" s="115" t="s">
        <v>27</v>
      </c>
    </row>
    <row r="4" spans="1:4" ht="19.5" customHeight="1">
      <c r="A4" s="231" t="s">
        <v>4</v>
      </c>
      <c r="B4" s="232"/>
      <c r="C4" s="231" t="s">
        <v>5</v>
      </c>
      <c r="D4" s="232"/>
    </row>
    <row r="5" spans="1:4" ht="21.75" customHeight="1">
      <c r="A5" s="233" t="s">
        <v>6</v>
      </c>
      <c r="B5" s="235" t="s">
        <v>7</v>
      </c>
      <c r="C5" s="233" t="s">
        <v>122</v>
      </c>
      <c r="D5" s="235" t="s">
        <v>7</v>
      </c>
    </row>
    <row r="6" spans="1:4" ht="17.25" customHeight="1">
      <c r="A6" s="234"/>
      <c r="B6" s="236"/>
      <c r="C6" s="234"/>
      <c r="D6" s="236"/>
    </row>
    <row r="7" spans="1:4" ht="17.25" customHeight="1">
      <c r="A7" s="116" t="s">
        <v>123</v>
      </c>
      <c r="B7" s="117">
        <v>17039.473001999999</v>
      </c>
      <c r="C7" s="118" t="s">
        <v>124</v>
      </c>
      <c r="D7" s="117">
        <v>17039.473001999999</v>
      </c>
    </row>
    <row r="8" spans="1:4" ht="17.25" customHeight="1">
      <c r="A8" s="119" t="s">
        <v>125</v>
      </c>
      <c r="B8" s="117">
        <v>13439.473002000001</v>
      </c>
      <c r="C8" s="118" t="s">
        <v>126</v>
      </c>
      <c r="D8" s="120"/>
    </row>
    <row r="9" spans="1:4" ht="17.25" customHeight="1">
      <c r="A9" s="119" t="s">
        <v>127</v>
      </c>
      <c r="B9" s="117">
        <v>13439.473002000001</v>
      </c>
      <c r="C9" s="118" t="s">
        <v>128</v>
      </c>
      <c r="D9" s="120"/>
    </row>
    <row r="10" spans="1:4" ht="17.25" customHeight="1">
      <c r="A10" s="119" t="s">
        <v>129</v>
      </c>
      <c r="B10" s="121"/>
      <c r="C10" s="118" t="s">
        <v>130</v>
      </c>
      <c r="D10" s="120"/>
    </row>
    <row r="11" spans="1:4" ht="17.25" customHeight="1">
      <c r="A11" s="119" t="s">
        <v>131</v>
      </c>
      <c r="B11" s="121"/>
      <c r="C11" s="118" t="s">
        <v>132</v>
      </c>
      <c r="D11" s="120"/>
    </row>
    <row r="12" spans="1:4" ht="17.25" customHeight="1">
      <c r="A12" s="119" t="s">
        <v>125</v>
      </c>
      <c r="B12" s="121"/>
      <c r="C12" s="118" t="s">
        <v>133</v>
      </c>
      <c r="D12" s="117">
        <v>3978.5015400000002</v>
      </c>
    </row>
    <row r="13" spans="1:4" ht="17.25" customHeight="1">
      <c r="A13" s="122" t="s">
        <v>127</v>
      </c>
      <c r="B13" s="120"/>
      <c r="C13" s="118" t="s">
        <v>134</v>
      </c>
      <c r="D13" s="120"/>
    </row>
    <row r="14" spans="1:4" ht="17.25" customHeight="1">
      <c r="A14" s="122" t="s">
        <v>129</v>
      </c>
      <c r="B14" s="120"/>
      <c r="C14" s="118" t="s">
        <v>135</v>
      </c>
      <c r="D14" s="120"/>
    </row>
    <row r="15" spans="1:4" ht="17.25" customHeight="1">
      <c r="A15" s="119"/>
      <c r="B15" s="120"/>
      <c r="C15" s="118" t="s">
        <v>136</v>
      </c>
      <c r="D15" s="117">
        <v>257.469088</v>
      </c>
    </row>
    <row r="16" spans="1:4" ht="17.25" customHeight="1">
      <c r="A16" s="119"/>
      <c r="B16" s="121"/>
      <c r="C16" s="118" t="s">
        <v>137</v>
      </c>
      <c r="D16" s="117">
        <v>134.98308</v>
      </c>
    </row>
    <row r="17" spans="1:4" ht="17.25" customHeight="1">
      <c r="A17" s="119"/>
      <c r="B17" s="123"/>
      <c r="C17" s="118" t="s">
        <v>138</v>
      </c>
      <c r="D17" s="120"/>
    </row>
    <row r="18" spans="1:4" ht="17.25" customHeight="1">
      <c r="A18" s="122"/>
      <c r="B18" s="123"/>
      <c r="C18" s="118" t="s">
        <v>139</v>
      </c>
      <c r="D18" s="120"/>
    </row>
    <row r="19" spans="1:4" ht="17.25" customHeight="1">
      <c r="A19" s="122"/>
      <c r="B19" s="124"/>
      <c r="C19" s="118" t="s">
        <v>140</v>
      </c>
      <c r="D19" s="120"/>
    </row>
    <row r="20" spans="1:4" ht="17.25" customHeight="1">
      <c r="A20" s="124"/>
      <c r="B20" s="124"/>
      <c r="C20" s="118" t="s">
        <v>141</v>
      </c>
      <c r="D20" s="120"/>
    </row>
    <row r="21" spans="1:4" ht="17.25" customHeight="1">
      <c r="A21" s="124"/>
      <c r="B21" s="124"/>
      <c r="C21" s="118" t="s">
        <v>142</v>
      </c>
      <c r="D21" s="120"/>
    </row>
    <row r="22" spans="1:4" ht="17.25" customHeight="1">
      <c r="A22" s="124"/>
      <c r="B22" s="124"/>
      <c r="C22" s="118" t="s">
        <v>143</v>
      </c>
      <c r="D22" s="120"/>
    </row>
    <row r="23" spans="1:4" ht="17.25" customHeight="1">
      <c r="A23" s="124"/>
      <c r="B23" s="124"/>
      <c r="C23" s="118" t="s">
        <v>144</v>
      </c>
      <c r="D23" s="120"/>
    </row>
    <row r="24" spans="1:4" ht="17.25" customHeight="1">
      <c r="A24" s="124"/>
      <c r="B24" s="124"/>
      <c r="C24" s="118" t="s">
        <v>145</v>
      </c>
      <c r="D24" s="120"/>
    </row>
    <row r="25" spans="1:4" ht="17.25" customHeight="1">
      <c r="A25" s="124"/>
      <c r="B25" s="124"/>
      <c r="C25" s="118" t="s">
        <v>146</v>
      </c>
      <c r="D25" s="120"/>
    </row>
    <row r="26" spans="1:4" ht="17.25" customHeight="1">
      <c r="A26" s="124"/>
      <c r="B26" s="124"/>
      <c r="C26" s="118" t="s">
        <v>147</v>
      </c>
      <c r="D26" s="117">
        <v>157.75169399999999</v>
      </c>
    </row>
    <row r="27" spans="1:4" ht="17.25" customHeight="1">
      <c r="A27" s="124"/>
      <c r="B27" s="124"/>
      <c r="C27" s="118" t="s">
        <v>148</v>
      </c>
      <c r="D27" s="120"/>
    </row>
    <row r="28" spans="1:4" ht="17.25" customHeight="1">
      <c r="A28" s="124"/>
      <c r="B28" s="124"/>
      <c r="C28" s="118" t="s">
        <v>149</v>
      </c>
      <c r="D28" s="120"/>
    </row>
    <row r="29" spans="1:4" ht="17.25" customHeight="1">
      <c r="A29" s="124"/>
      <c r="B29" s="124"/>
      <c r="C29" s="118" t="s">
        <v>150</v>
      </c>
      <c r="D29" s="120"/>
    </row>
    <row r="30" spans="1:4" ht="17.25" customHeight="1">
      <c r="A30" s="124"/>
      <c r="B30" s="124"/>
      <c r="C30" s="118" t="s">
        <v>151</v>
      </c>
      <c r="D30" s="117">
        <v>12510.767599999999</v>
      </c>
    </row>
    <row r="31" spans="1:4" ht="14.25" customHeight="1">
      <c r="A31" s="125"/>
      <c r="B31" s="123"/>
      <c r="C31" s="122" t="s">
        <v>152</v>
      </c>
      <c r="D31" s="123"/>
    </row>
    <row r="32" spans="1:4" ht="17.25" customHeight="1">
      <c r="A32" s="126" t="s">
        <v>153</v>
      </c>
      <c r="B32" s="117">
        <v>17039.473001999999</v>
      </c>
      <c r="C32" s="125" t="s">
        <v>24</v>
      </c>
      <c r="D32" s="117">
        <v>17039.473001999999</v>
      </c>
    </row>
  </sheetData>
  <mergeCells count="8">
    <mergeCell ref="A2:D2"/>
    <mergeCell ref="A3:B3"/>
    <mergeCell ref="A4:B4"/>
    <mergeCell ref="C4:D4"/>
    <mergeCell ref="A5:A6"/>
    <mergeCell ref="B5:B6"/>
    <mergeCell ref="C5:C6"/>
    <mergeCell ref="D5:D6"/>
  </mergeCells>
  <phoneticPr fontId="35" type="noConversion"/>
  <printOptions horizontalCentered="1"/>
  <pageMargins left="0.55118110236220474" right="0.55118110236220474" top="0.78740157480314965" bottom="0.78740157480314965" header="0.51181102362204722" footer="0.51181102362204722"/>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Right="0"/>
    <pageSetUpPr fitToPage="1"/>
  </sheetPr>
  <dimension ref="A1:I36"/>
  <sheetViews>
    <sheetView workbookViewId="0">
      <selection activeCell="A2" sqref="A2:G2"/>
    </sheetView>
  </sheetViews>
  <sheetFormatPr defaultColWidth="9.125" defaultRowHeight="14.25" customHeight="1"/>
  <cols>
    <col min="1" max="1" width="20.125" style="150" customWidth="1"/>
    <col min="2" max="2" width="44" style="150" customWidth="1"/>
    <col min="3" max="3" width="24.25" style="150" customWidth="1"/>
    <col min="4" max="4" width="16.625" style="150" customWidth="1"/>
    <col min="5" max="7" width="24.25" style="150" customWidth="1"/>
    <col min="8" max="8" width="9.125" style="150"/>
    <col min="9" max="9" width="9.5" style="150" bestFit="1" customWidth="1"/>
    <col min="10" max="16384" width="9.125" style="150"/>
  </cols>
  <sheetData>
    <row r="1" spans="1:9" ht="14.25" customHeight="1">
      <c r="D1" s="151"/>
      <c r="F1" s="152"/>
      <c r="G1" s="153" t="s">
        <v>154</v>
      </c>
    </row>
    <row r="2" spans="1:9" ht="39" customHeight="1">
      <c r="A2" s="237" t="s">
        <v>155</v>
      </c>
      <c r="B2" s="237"/>
      <c r="C2" s="237"/>
      <c r="D2" s="237"/>
      <c r="E2" s="237"/>
      <c r="F2" s="237"/>
      <c r="G2" s="237"/>
    </row>
    <row r="3" spans="1:9" ht="18" customHeight="1">
      <c r="A3" s="238" t="s">
        <v>2</v>
      </c>
      <c r="B3" s="239"/>
      <c r="C3" s="239"/>
      <c r="D3" s="239"/>
      <c r="E3" s="239"/>
      <c r="F3" s="154"/>
      <c r="G3" s="155" t="s">
        <v>3</v>
      </c>
    </row>
    <row r="4" spans="1:9" ht="20.25" customHeight="1">
      <c r="A4" s="240" t="s">
        <v>156</v>
      </c>
      <c r="B4" s="241"/>
      <c r="C4" s="246" t="s">
        <v>30</v>
      </c>
      <c r="D4" s="242" t="s">
        <v>49</v>
      </c>
      <c r="E4" s="243"/>
      <c r="F4" s="243"/>
      <c r="G4" s="243" t="s">
        <v>50</v>
      </c>
    </row>
    <row r="5" spans="1:9" ht="20.25" customHeight="1">
      <c r="A5" s="156" t="s">
        <v>47</v>
      </c>
      <c r="B5" s="156" t="s">
        <v>48</v>
      </c>
      <c r="C5" s="243"/>
      <c r="D5" s="157" t="s">
        <v>32</v>
      </c>
      <c r="E5" s="157" t="s">
        <v>157</v>
      </c>
      <c r="F5" s="157" t="s">
        <v>158</v>
      </c>
      <c r="G5" s="243"/>
    </row>
    <row r="6" spans="1:9" ht="13.5" customHeight="1">
      <c r="A6" s="156" t="s">
        <v>159</v>
      </c>
      <c r="B6" s="156" t="s">
        <v>160</v>
      </c>
      <c r="C6" s="156" t="s">
        <v>161</v>
      </c>
      <c r="D6" s="158" t="s">
        <v>162</v>
      </c>
      <c r="E6" s="158" t="s">
        <v>163</v>
      </c>
      <c r="F6" s="158" t="s">
        <v>164</v>
      </c>
      <c r="G6" s="159">
        <v>7</v>
      </c>
    </row>
    <row r="7" spans="1:9" ht="18" customHeight="1">
      <c r="A7" s="160" t="s">
        <v>58</v>
      </c>
      <c r="B7" s="160" t="s">
        <v>59</v>
      </c>
      <c r="C7" s="117">
        <v>3978.5015400000002</v>
      </c>
      <c r="D7" s="117">
        <v>1443.50154</v>
      </c>
      <c r="E7" s="117">
        <v>1245.663188</v>
      </c>
      <c r="F7" s="117">
        <v>197.83835199999999</v>
      </c>
      <c r="G7" s="117">
        <v>2535</v>
      </c>
      <c r="I7" s="161"/>
    </row>
    <row r="8" spans="1:9" ht="18" customHeight="1">
      <c r="A8" s="162" t="s">
        <v>60</v>
      </c>
      <c r="B8" s="162" t="s">
        <v>61</v>
      </c>
      <c r="C8" s="117">
        <v>2948.5015400000002</v>
      </c>
      <c r="D8" s="117">
        <v>1443.50154</v>
      </c>
      <c r="E8" s="117">
        <v>1245.663188</v>
      </c>
      <c r="F8" s="117">
        <v>197.83835199999999</v>
      </c>
      <c r="G8" s="117">
        <v>1505</v>
      </c>
      <c r="I8" s="161"/>
    </row>
    <row r="9" spans="1:9" ht="18" customHeight="1">
      <c r="A9" s="163" t="s">
        <v>62</v>
      </c>
      <c r="B9" s="163" t="s">
        <v>63</v>
      </c>
      <c r="C9" s="117">
        <v>842.10184400000003</v>
      </c>
      <c r="D9" s="117">
        <v>842.10184400000003</v>
      </c>
      <c r="E9" s="117">
        <v>701.25</v>
      </c>
      <c r="F9" s="117">
        <v>140.84537599999999</v>
      </c>
      <c r="G9" s="117"/>
      <c r="I9" s="161"/>
    </row>
    <row r="10" spans="1:9" ht="18" customHeight="1">
      <c r="A10" s="163" t="s">
        <v>64</v>
      </c>
      <c r="B10" s="163" t="s">
        <v>65</v>
      </c>
      <c r="C10" s="117">
        <v>1505</v>
      </c>
      <c r="D10" s="117"/>
      <c r="E10" s="117"/>
      <c r="F10" s="117"/>
      <c r="G10" s="117">
        <v>1505</v>
      </c>
      <c r="I10" s="161"/>
    </row>
    <row r="11" spans="1:9" ht="18" customHeight="1">
      <c r="A11" s="163" t="s">
        <v>66</v>
      </c>
      <c r="B11" s="163" t="s">
        <v>67</v>
      </c>
      <c r="C11" s="117">
        <v>601.39969599999995</v>
      </c>
      <c r="D11" s="117">
        <v>601.39969599999995</v>
      </c>
      <c r="E11" s="117">
        <v>544.40671999999995</v>
      </c>
      <c r="F11" s="117">
        <v>56.992975999999999</v>
      </c>
      <c r="G11" s="117"/>
      <c r="I11" s="161"/>
    </row>
    <row r="12" spans="1:9" ht="18" customHeight="1">
      <c r="A12" s="162" t="s">
        <v>68</v>
      </c>
      <c r="B12" s="162" t="s">
        <v>69</v>
      </c>
      <c r="C12" s="117">
        <v>40</v>
      </c>
      <c r="D12" s="117"/>
      <c r="E12" s="117"/>
      <c r="F12" s="117"/>
      <c r="G12" s="117">
        <v>40</v>
      </c>
      <c r="I12" s="161"/>
    </row>
    <row r="13" spans="1:9" ht="18" customHeight="1">
      <c r="A13" s="163" t="s">
        <v>70</v>
      </c>
      <c r="B13" s="163" t="s">
        <v>71</v>
      </c>
      <c r="C13" s="117">
        <v>40</v>
      </c>
      <c r="D13" s="117"/>
      <c r="E13" s="117"/>
      <c r="F13" s="117"/>
      <c r="G13" s="117">
        <v>40</v>
      </c>
      <c r="I13" s="161"/>
    </row>
    <row r="14" spans="1:9" ht="18" customHeight="1">
      <c r="A14" s="162" t="s">
        <v>72</v>
      </c>
      <c r="B14" s="162" t="s">
        <v>73</v>
      </c>
      <c r="C14" s="117">
        <v>990</v>
      </c>
      <c r="D14" s="117"/>
      <c r="E14" s="117"/>
      <c r="F14" s="117"/>
      <c r="G14" s="117">
        <v>990</v>
      </c>
      <c r="I14" s="161"/>
    </row>
    <row r="15" spans="1:9" ht="18" customHeight="1">
      <c r="A15" s="163" t="s">
        <v>74</v>
      </c>
      <c r="B15" s="163" t="s">
        <v>73</v>
      </c>
      <c r="C15" s="117">
        <v>990</v>
      </c>
      <c r="D15" s="117"/>
      <c r="E15" s="117"/>
      <c r="F15" s="117"/>
      <c r="G15" s="117">
        <v>990</v>
      </c>
      <c r="I15" s="161"/>
    </row>
    <row r="16" spans="1:9" ht="18" customHeight="1">
      <c r="A16" s="160" t="s">
        <v>75</v>
      </c>
      <c r="B16" s="160" t="s">
        <v>76</v>
      </c>
      <c r="C16" s="117">
        <v>257.45999999999998</v>
      </c>
      <c r="D16" s="117">
        <v>257.45999999999998</v>
      </c>
      <c r="E16" s="117">
        <v>221.554733</v>
      </c>
      <c r="F16" s="117">
        <v>35.914355</v>
      </c>
      <c r="G16" s="117"/>
      <c r="I16" s="161"/>
    </row>
    <row r="17" spans="1:9" ht="18" customHeight="1">
      <c r="A17" s="162" t="s">
        <v>77</v>
      </c>
      <c r="B17" s="162" t="s">
        <v>78</v>
      </c>
      <c r="C17" s="117">
        <v>252.66</v>
      </c>
      <c r="D17" s="117">
        <v>252.66</v>
      </c>
      <c r="E17" s="117">
        <v>216.754017</v>
      </c>
      <c r="F17" s="117">
        <v>35.914355</v>
      </c>
      <c r="G17" s="117"/>
      <c r="I17" s="161"/>
    </row>
    <row r="18" spans="1:9" ht="18" customHeight="1">
      <c r="A18" s="163" t="s">
        <v>79</v>
      </c>
      <c r="B18" s="163" t="s">
        <v>80</v>
      </c>
      <c r="C18" s="117">
        <v>69.373954999999995</v>
      </c>
      <c r="D18" s="117">
        <v>69.373954999999995</v>
      </c>
      <c r="E18" s="117">
        <v>33.459600000000002</v>
      </c>
      <c r="F18" s="117">
        <v>35.914355</v>
      </c>
      <c r="G18" s="117"/>
      <c r="I18" s="161"/>
    </row>
    <row r="19" spans="1:9" ht="18" customHeight="1">
      <c r="A19" s="163" t="s">
        <v>81</v>
      </c>
      <c r="B19" s="163" t="s">
        <v>82</v>
      </c>
      <c r="C19" s="117">
        <v>183.29441700000001</v>
      </c>
      <c r="D19" s="117">
        <v>183.29441700000001</v>
      </c>
      <c r="E19" s="117">
        <v>183.29441700000001</v>
      </c>
      <c r="F19" s="117"/>
      <c r="G19" s="117"/>
      <c r="I19" s="161"/>
    </row>
    <row r="20" spans="1:9" ht="18" customHeight="1">
      <c r="A20" s="162" t="s">
        <v>83</v>
      </c>
      <c r="B20" s="162" t="s">
        <v>84</v>
      </c>
      <c r="C20" s="117">
        <v>1.6707000000000001</v>
      </c>
      <c r="D20" s="117">
        <v>1.6707000000000001</v>
      </c>
      <c r="E20" s="117">
        <v>1.6707000000000001</v>
      </c>
      <c r="F20" s="117"/>
      <c r="G20" s="117"/>
      <c r="I20" s="161"/>
    </row>
    <row r="21" spans="1:9" ht="18" customHeight="1">
      <c r="A21" s="163" t="s">
        <v>85</v>
      </c>
      <c r="B21" s="163" t="s">
        <v>86</v>
      </c>
      <c r="C21" s="117">
        <v>1.6707000000000001</v>
      </c>
      <c r="D21" s="117">
        <v>1.6707000000000001</v>
      </c>
      <c r="E21" s="117">
        <v>1.6707000000000001</v>
      </c>
      <c r="F21" s="117"/>
      <c r="G21" s="117"/>
      <c r="I21" s="161"/>
    </row>
    <row r="22" spans="1:9" ht="18" customHeight="1">
      <c r="A22" s="162" t="s">
        <v>87</v>
      </c>
      <c r="B22" s="162" t="s">
        <v>88</v>
      </c>
      <c r="C22" s="117">
        <v>3.1300159999999999</v>
      </c>
      <c r="D22" s="117">
        <v>3.1300159999999999</v>
      </c>
      <c r="E22" s="117">
        <v>3.1300159999999999</v>
      </c>
      <c r="F22" s="117"/>
      <c r="G22" s="117"/>
      <c r="I22" s="161"/>
    </row>
    <row r="23" spans="1:9" ht="18" customHeight="1">
      <c r="A23" s="163" t="s">
        <v>89</v>
      </c>
      <c r="B23" s="163" t="s">
        <v>88</v>
      </c>
      <c r="C23" s="117">
        <v>3.1300159999999999</v>
      </c>
      <c r="D23" s="117">
        <v>3.1300159999999999</v>
      </c>
      <c r="E23" s="117">
        <v>3.1300159999999999</v>
      </c>
      <c r="F23" s="117"/>
      <c r="G23" s="117"/>
      <c r="I23" s="161"/>
    </row>
    <row r="24" spans="1:9" ht="18" customHeight="1">
      <c r="A24" s="160" t="s">
        <v>90</v>
      </c>
      <c r="B24" s="160" t="s">
        <v>91</v>
      </c>
      <c r="C24" s="117">
        <v>134.99</v>
      </c>
      <c r="D24" s="117">
        <v>134.99</v>
      </c>
      <c r="E24" s="117">
        <v>134.97999999999999</v>
      </c>
      <c r="F24" s="117"/>
      <c r="G24" s="117"/>
      <c r="I24" s="161"/>
    </row>
    <row r="25" spans="1:9" ht="18" customHeight="1">
      <c r="A25" s="162" t="s">
        <v>92</v>
      </c>
      <c r="B25" s="162" t="s">
        <v>93</v>
      </c>
      <c r="C25" s="117">
        <v>134.99</v>
      </c>
      <c r="D25" s="117">
        <v>134.99</v>
      </c>
      <c r="E25" s="117">
        <v>134.97999999999999</v>
      </c>
      <c r="F25" s="117"/>
      <c r="G25" s="117"/>
      <c r="I25" s="161"/>
    </row>
    <row r="26" spans="1:9" ht="18" customHeight="1">
      <c r="A26" s="163" t="s">
        <v>94</v>
      </c>
      <c r="B26" s="163" t="s">
        <v>95</v>
      </c>
      <c r="C26" s="117">
        <v>76.189105999999995</v>
      </c>
      <c r="D26" s="117">
        <v>76.19</v>
      </c>
      <c r="E26" s="117">
        <v>76.19</v>
      </c>
      <c r="F26" s="117"/>
      <c r="G26" s="117"/>
      <c r="I26" s="161"/>
    </row>
    <row r="27" spans="1:9" ht="18" customHeight="1">
      <c r="A27" s="163" t="s">
        <v>96</v>
      </c>
      <c r="B27" s="163" t="s">
        <v>97</v>
      </c>
      <c r="C27" s="117">
        <v>47.268577000000001</v>
      </c>
      <c r="D27" s="117">
        <v>47.27</v>
      </c>
      <c r="E27" s="117">
        <v>47.27</v>
      </c>
      <c r="F27" s="117"/>
      <c r="G27" s="117"/>
      <c r="I27" s="161"/>
    </row>
    <row r="28" spans="1:9" ht="18" customHeight="1">
      <c r="A28" s="163" t="s">
        <v>98</v>
      </c>
      <c r="B28" s="163" t="s">
        <v>99</v>
      </c>
      <c r="C28" s="117">
        <v>11.525397</v>
      </c>
      <c r="D28" s="117">
        <v>11.53</v>
      </c>
      <c r="E28" s="117">
        <v>11.53</v>
      </c>
      <c r="F28" s="117"/>
      <c r="G28" s="117"/>
      <c r="I28" s="161"/>
    </row>
    <row r="29" spans="1:9" ht="18" customHeight="1">
      <c r="A29" s="160" t="s">
        <v>100</v>
      </c>
      <c r="B29" s="160" t="s">
        <v>101</v>
      </c>
      <c r="C29" s="117">
        <v>157.75169399999999</v>
      </c>
      <c r="D29" s="117">
        <v>157.75169399999999</v>
      </c>
      <c r="E29" s="117">
        <v>157.75169399999999</v>
      </c>
      <c r="F29" s="117"/>
      <c r="G29" s="117"/>
      <c r="I29" s="161"/>
    </row>
    <row r="30" spans="1:9" ht="18" customHeight="1">
      <c r="A30" s="162" t="s">
        <v>102</v>
      </c>
      <c r="B30" s="162" t="s">
        <v>103</v>
      </c>
      <c r="C30" s="117">
        <v>157.75169399999999</v>
      </c>
      <c r="D30" s="117">
        <v>157.75169399999999</v>
      </c>
      <c r="E30" s="117">
        <v>157.75169399999999</v>
      </c>
      <c r="F30" s="117"/>
      <c r="G30" s="117"/>
      <c r="I30" s="161"/>
    </row>
    <row r="31" spans="1:9" ht="18" customHeight="1">
      <c r="A31" s="163" t="s">
        <v>104</v>
      </c>
      <c r="B31" s="163" t="s">
        <v>105</v>
      </c>
      <c r="C31" s="117">
        <v>157.75169399999999</v>
      </c>
      <c r="D31" s="117">
        <v>157.75169399999999</v>
      </c>
      <c r="E31" s="117">
        <v>157.75169399999999</v>
      </c>
      <c r="F31" s="117"/>
      <c r="G31" s="117"/>
      <c r="I31" s="161"/>
    </row>
    <row r="32" spans="1:9" ht="18" customHeight="1">
      <c r="A32" s="160" t="s">
        <v>111</v>
      </c>
      <c r="B32" s="160" t="s">
        <v>112</v>
      </c>
      <c r="C32" s="117">
        <v>8910.7675999999992</v>
      </c>
      <c r="D32" s="117"/>
      <c r="E32" s="117"/>
      <c r="F32" s="117"/>
      <c r="G32" s="117">
        <v>8910.7675999999992</v>
      </c>
      <c r="I32" s="161"/>
    </row>
    <row r="33" spans="1:9" ht="18" customHeight="1">
      <c r="A33" s="162" t="s">
        <v>113</v>
      </c>
      <c r="B33" s="162" t="s">
        <v>114</v>
      </c>
      <c r="C33" s="117">
        <v>8910.7675999999992</v>
      </c>
      <c r="D33" s="117"/>
      <c r="E33" s="117"/>
      <c r="F33" s="117"/>
      <c r="G33" s="117">
        <v>8910.7675999999992</v>
      </c>
      <c r="I33" s="161"/>
    </row>
    <row r="34" spans="1:9" ht="18" customHeight="1">
      <c r="A34" s="163" t="s">
        <v>115</v>
      </c>
      <c r="B34" s="163" t="s">
        <v>116</v>
      </c>
      <c r="C34" s="117">
        <v>265.64999999999998</v>
      </c>
      <c r="D34" s="117"/>
      <c r="E34" s="117"/>
      <c r="F34" s="117"/>
      <c r="G34" s="117">
        <v>265.64999999999998</v>
      </c>
      <c r="I34" s="161"/>
    </row>
    <row r="35" spans="1:9" ht="18" customHeight="1">
      <c r="A35" s="163" t="s">
        <v>117</v>
      </c>
      <c r="B35" s="163" t="s">
        <v>118</v>
      </c>
      <c r="C35" s="117">
        <v>8645.1175999999996</v>
      </c>
      <c r="D35" s="117"/>
      <c r="E35" s="117"/>
      <c r="F35" s="117"/>
      <c r="G35" s="117">
        <v>8645.1175999999996</v>
      </c>
      <c r="I35" s="161"/>
    </row>
    <row r="36" spans="1:9" ht="18" customHeight="1">
      <c r="A36" s="244" t="s">
        <v>119</v>
      </c>
      <c r="B36" s="245" t="s">
        <v>119</v>
      </c>
      <c r="C36" s="117">
        <v>13439.473002000001</v>
      </c>
      <c r="D36" s="117">
        <v>1993.7</v>
      </c>
      <c r="E36" s="117">
        <v>1759.95</v>
      </c>
      <c r="F36" s="117">
        <v>233.75</v>
      </c>
      <c r="G36" s="117">
        <v>11445.767599999999</v>
      </c>
    </row>
  </sheetData>
  <mergeCells count="7">
    <mergeCell ref="A2:G2"/>
    <mergeCell ref="A3:E3"/>
    <mergeCell ref="A4:B4"/>
    <mergeCell ref="D4:F4"/>
    <mergeCell ref="A36:B36"/>
    <mergeCell ref="C4:C5"/>
    <mergeCell ref="G4:G5"/>
  </mergeCells>
  <phoneticPr fontId="35" type="noConversion"/>
  <printOptions horizontalCentered="1"/>
  <pageMargins left="0.55118110236220474" right="0.55118110236220474" top="0.78740157480314965" bottom="0.78740157480314965" header="0.51181102362204722" footer="0.51181102362204722"/>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Right="0"/>
    <pageSetUpPr fitToPage="1"/>
  </sheetPr>
  <dimension ref="A1:Z48"/>
  <sheetViews>
    <sheetView showGridLines="0" workbookViewId="0">
      <selection activeCell="A2" sqref="A2:Z2"/>
    </sheetView>
  </sheetViews>
  <sheetFormatPr defaultColWidth="9.125" defaultRowHeight="14.25" customHeight="1"/>
  <cols>
    <col min="1" max="1" width="5.875" customWidth="1"/>
    <col min="2" max="2" width="7.125" customWidth="1"/>
    <col min="3" max="3" width="32" customWidth="1"/>
    <col min="4" max="4" width="14.375" customWidth="1"/>
    <col min="5" max="5" width="15.625" customWidth="1"/>
    <col min="6" max="6" width="14.25" customWidth="1"/>
    <col min="7" max="7" width="15" customWidth="1"/>
    <col min="8" max="8" width="12.75" customWidth="1"/>
    <col min="9" max="9" width="11.5" customWidth="1"/>
    <col min="10" max="10" width="11.75" customWidth="1"/>
    <col min="11" max="13" width="10" customWidth="1"/>
    <col min="14" max="14" width="7.625" customWidth="1"/>
    <col min="15" max="15" width="6.25" customWidth="1"/>
    <col min="16" max="16" width="31.25" customWidth="1"/>
    <col min="17" max="17" width="21.75" customWidth="1"/>
    <col min="18" max="21" width="18.875" customWidth="1"/>
    <col min="22" max="22" width="12.25" customWidth="1"/>
    <col min="23" max="23" width="18.875" customWidth="1"/>
    <col min="24" max="26" width="10.75" customWidth="1"/>
  </cols>
  <sheetData>
    <row r="1" spans="1:26" ht="12" customHeight="1">
      <c r="A1" s="100"/>
      <c r="D1" s="38"/>
      <c r="K1" s="38"/>
      <c r="L1" s="38"/>
      <c r="M1" s="38"/>
      <c r="Q1" s="38"/>
      <c r="W1" s="37"/>
      <c r="X1" s="37"/>
      <c r="Y1" s="37"/>
      <c r="Z1" s="35" t="s">
        <v>165</v>
      </c>
    </row>
    <row r="2" spans="1:26" ht="39" customHeight="1">
      <c r="A2" s="252" t="s">
        <v>166</v>
      </c>
      <c r="B2" s="253"/>
      <c r="C2" s="253"/>
      <c r="D2" s="253"/>
      <c r="E2" s="253"/>
      <c r="F2" s="253"/>
      <c r="G2" s="253"/>
      <c r="H2" s="253"/>
      <c r="I2" s="253"/>
      <c r="J2" s="253"/>
      <c r="K2" s="253"/>
      <c r="L2" s="253"/>
      <c r="M2" s="253"/>
      <c r="N2" s="253"/>
      <c r="O2" s="253"/>
      <c r="P2" s="253"/>
      <c r="Q2" s="253"/>
      <c r="R2" s="253"/>
      <c r="S2" s="253"/>
      <c r="T2" s="253"/>
      <c r="U2" s="253"/>
      <c r="V2" s="253"/>
      <c r="W2" s="253"/>
      <c r="X2" s="253"/>
      <c r="Y2" s="253"/>
      <c r="Z2" s="254"/>
    </row>
    <row r="3" spans="1:26" ht="19.5" customHeight="1">
      <c r="A3" s="255" t="s">
        <v>2</v>
      </c>
      <c r="B3" s="256"/>
      <c r="C3" s="256"/>
      <c r="D3" s="38"/>
      <c r="K3" s="38"/>
      <c r="L3" s="38"/>
      <c r="M3" s="38"/>
      <c r="Q3" s="38"/>
      <c r="W3" s="67"/>
      <c r="X3" s="67"/>
      <c r="Y3" s="67"/>
      <c r="Z3" s="67" t="s">
        <v>3</v>
      </c>
    </row>
    <row r="4" spans="1:26" ht="19.5" customHeight="1">
      <c r="A4" s="251" t="s">
        <v>5</v>
      </c>
      <c r="B4" s="251"/>
      <c r="C4" s="251"/>
      <c r="D4" s="251"/>
      <c r="E4" s="251"/>
      <c r="F4" s="251"/>
      <c r="G4" s="251"/>
      <c r="H4" s="251"/>
      <c r="I4" s="251"/>
      <c r="J4" s="251"/>
      <c r="K4" s="251"/>
      <c r="L4" s="251"/>
      <c r="M4" s="251"/>
      <c r="N4" s="251" t="s">
        <v>5</v>
      </c>
      <c r="O4" s="251"/>
      <c r="P4" s="251"/>
      <c r="Q4" s="251"/>
      <c r="R4" s="251"/>
      <c r="S4" s="251"/>
      <c r="T4" s="251"/>
      <c r="U4" s="251"/>
      <c r="V4" s="251"/>
      <c r="W4" s="251"/>
      <c r="X4" s="251"/>
      <c r="Y4" s="251"/>
      <c r="Z4" s="251"/>
    </row>
    <row r="5" spans="1:26" ht="21.75" customHeight="1">
      <c r="A5" s="257" t="s">
        <v>167</v>
      </c>
      <c r="B5" s="258"/>
      <c r="C5" s="257"/>
      <c r="D5" s="251" t="s">
        <v>30</v>
      </c>
      <c r="E5" s="251" t="s">
        <v>33</v>
      </c>
      <c r="F5" s="251"/>
      <c r="G5" s="251"/>
      <c r="H5" s="251" t="s">
        <v>34</v>
      </c>
      <c r="I5" s="251"/>
      <c r="J5" s="251"/>
      <c r="K5" s="251" t="s">
        <v>35</v>
      </c>
      <c r="L5" s="251"/>
      <c r="M5" s="251"/>
      <c r="N5" s="257" t="s">
        <v>168</v>
      </c>
      <c r="O5" s="258"/>
      <c r="P5" s="257"/>
      <c r="Q5" s="251" t="s">
        <v>30</v>
      </c>
      <c r="R5" s="259" t="s">
        <v>33</v>
      </c>
      <c r="S5" s="260"/>
      <c r="T5" s="261"/>
      <c r="U5" s="259" t="s">
        <v>34</v>
      </c>
      <c r="V5" s="260"/>
      <c r="W5" s="251"/>
      <c r="X5" s="251" t="s">
        <v>35</v>
      </c>
      <c r="Y5" s="251"/>
      <c r="Z5" s="261"/>
    </row>
    <row r="6" spans="1:26" ht="17.25" customHeight="1">
      <c r="A6" s="102" t="s">
        <v>169</v>
      </c>
      <c r="B6" s="102" t="s">
        <v>170</v>
      </c>
      <c r="C6" s="102" t="s">
        <v>48</v>
      </c>
      <c r="D6" s="251"/>
      <c r="E6" s="101" t="s">
        <v>32</v>
      </c>
      <c r="F6" s="101" t="s">
        <v>49</v>
      </c>
      <c r="G6" s="101" t="s">
        <v>50</v>
      </c>
      <c r="H6" s="101" t="s">
        <v>32</v>
      </c>
      <c r="I6" s="101" t="s">
        <v>49</v>
      </c>
      <c r="J6" s="101" t="s">
        <v>50</v>
      </c>
      <c r="K6" s="101" t="s">
        <v>32</v>
      </c>
      <c r="L6" s="101" t="s">
        <v>49</v>
      </c>
      <c r="M6" s="101" t="s">
        <v>50</v>
      </c>
      <c r="N6" s="102" t="s">
        <v>169</v>
      </c>
      <c r="O6" s="102" t="s">
        <v>170</v>
      </c>
      <c r="P6" s="102" t="s">
        <v>48</v>
      </c>
      <c r="Q6" s="251"/>
      <c r="R6" s="101" t="s">
        <v>32</v>
      </c>
      <c r="S6" s="101" t="s">
        <v>49</v>
      </c>
      <c r="T6" s="101" t="s">
        <v>50</v>
      </c>
      <c r="U6" s="101" t="s">
        <v>32</v>
      </c>
      <c r="V6" s="101" t="s">
        <v>49</v>
      </c>
      <c r="W6" s="101" t="s">
        <v>50</v>
      </c>
      <c r="X6" s="101" t="s">
        <v>32</v>
      </c>
      <c r="Y6" s="101" t="s">
        <v>49</v>
      </c>
      <c r="Z6" s="107" t="s">
        <v>50</v>
      </c>
    </row>
    <row r="7" spans="1:26" ht="14.25" customHeight="1">
      <c r="A7" s="103" t="s">
        <v>159</v>
      </c>
      <c r="B7" s="103" t="s">
        <v>160</v>
      </c>
      <c r="C7" s="103" t="s">
        <v>161</v>
      </c>
      <c r="D7" s="103" t="s">
        <v>162</v>
      </c>
      <c r="E7" s="104" t="s">
        <v>163</v>
      </c>
      <c r="F7" s="104" t="s">
        <v>164</v>
      </c>
      <c r="G7" s="104" t="s">
        <v>171</v>
      </c>
      <c r="H7" s="104" t="s">
        <v>172</v>
      </c>
      <c r="I7" s="104" t="s">
        <v>173</v>
      </c>
      <c r="J7" s="104" t="s">
        <v>174</v>
      </c>
      <c r="K7" s="104" t="s">
        <v>175</v>
      </c>
      <c r="L7" s="104" t="s">
        <v>176</v>
      </c>
      <c r="M7" s="104" t="s">
        <v>177</v>
      </c>
      <c r="N7" s="104" t="s">
        <v>178</v>
      </c>
      <c r="O7" s="104" t="s">
        <v>179</v>
      </c>
      <c r="P7" s="104" t="s">
        <v>180</v>
      </c>
      <c r="Q7" s="104" t="s">
        <v>181</v>
      </c>
      <c r="R7" s="104" t="s">
        <v>182</v>
      </c>
      <c r="S7" s="104" t="s">
        <v>183</v>
      </c>
      <c r="T7" s="104" t="s">
        <v>184</v>
      </c>
      <c r="U7" s="104" t="s">
        <v>185</v>
      </c>
      <c r="V7" s="104" t="s">
        <v>186</v>
      </c>
      <c r="W7" s="104" t="s">
        <v>187</v>
      </c>
      <c r="X7" s="104" t="s">
        <v>188</v>
      </c>
      <c r="Y7" s="108">
        <v>25</v>
      </c>
      <c r="Z7" s="109">
        <v>26</v>
      </c>
    </row>
    <row r="8" spans="1:26" ht="17.25" customHeight="1">
      <c r="A8" s="105" t="s">
        <v>189</v>
      </c>
      <c r="B8" s="105"/>
      <c r="C8" s="105" t="s">
        <v>190</v>
      </c>
      <c r="D8" s="19">
        <v>1170.4100000000001</v>
      </c>
      <c r="E8" s="19">
        <v>1170.4100000000001</v>
      </c>
      <c r="F8" s="19">
        <v>1170.4100000000001</v>
      </c>
      <c r="G8" s="19"/>
      <c r="H8" s="19"/>
      <c r="I8" s="19"/>
      <c r="J8" s="19"/>
      <c r="K8" s="19"/>
      <c r="L8" s="19"/>
      <c r="M8" s="19"/>
      <c r="N8" s="8" t="s">
        <v>191</v>
      </c>
      <c r="O8" s="8"/>
      <c r="P8" s="365" t="s">
        <v>192</v>
      </c>
      <c r="Q8" s="19">
        <v>1714.8223949999999</v>
      </c>
      <c r="R8" s="19">
        <v>1714.8223949999999</v>
      </c>
      <c r="S8" s="19">
        <v>1714.8223949999999</v>
      </c>
      <c r="T8" s="19"/>
      <c r="U8" s="19"/>
      <c r="V8" s="19"/>
      <c r="W8" s="19"/>
      <c r="X8" s="19"/>
      <c r="Y8" s="19"/>
      <c r="Z8" s="19"/>
    </row>
    <row r="9" spans="1:26" ht="17.25" customHeight="1">
      <c r="A9" s="106"/>
      <c r="B9" s="106" t="s">
        <v>193</v>
      </c>
      <c r="C9" s="106" t="s">
        <v>194</v>
      </c>
      <c r="D9" s="19">
        <v>701.25</v>
      </c>
      <c r="E9" s="19">
        <v>701.25</v>
      </c>
      <c r="F9" s="19">
        <v>701.25</v>
      </c>
      <c r="G9" s="19"/>
      <c r="H9" s="19"/>
      <c r="I9" s="19"/>
      <c r="J9" s="19"/>
      <c r="K9" s="19"/>
      <c r="L9" s="19"/>
      <c r="M9" s="19"/>
      <c r="N9" s="72"/>
      <c r="O9" s="72" t="s">
        <v>193</v>
      </c>
      <c r="P9" s="366" t="s">
        <v>195</v>
      </c>
      <c r="Q9" s="19">
        <v>491.72280000000001</v>
      </c>
      <c r="R9" s="19">
        <v>491.72280000000001</v>
      </c>
      <c r="S9" s="19">
        <v>491.72280000000001</v>
      </c>
      <c r="T9" s="19"/>
      <c r="U9" s="19"/>
      <c r="V9" s="19"/>
      <c r="W9" s="19"/>
      <c r="X9" s="19"/>
      <c r="Y9" s="19"/>
      <c r="Z9" s="19"/>
    </row>
    <row r="10" spans="1:26" ht="17.25" customHeight="1">
      <c r="A10" s="106"/>
      <c r="B10" s="106" t="s">
        <v>196</v>
      </c>
      <c r="C10" s="106" t="s">
        <v>197</v>
      </c>
      <c r="D10" s="19">
        <v>311.40751299999999</v>
      </c>
      <c r="E10" s="19">
        <v>311.40751299999999</v>
      </c>
      <c r="F10" s="19">
        <v>311.40751299999999</v>
      </c>
      <c r="G10" s="19"/>
      <c r="H10" s="19"/>
      <c r="I10" s="19"/>
      <c r="J10" s="19"/>
      <c r="K10" s="19"/>
      <c r="L10" s="19"/>
      <c r="M10" s="19"/>
      <c r="N10" s="72"/>
      <c r="O10" s="72" t="s">
        <v>196</v>
      </c>
      <c r="P10" s="366" t="s">
        <v>198</v>
      </c>
      <c r="Q10" s="19">
        <v>359.303088</v>
      </c>
      <c r="R10" s="19">
        <v>359.303088</v>
      </c>
      <c r="S10" s="19">
        <v>359.303088</v>
      </c>
      <c r="T10" s="19"/>
      <c r="U10" s="19"/>
      <c r="V10" s="19"/>
      <c r="W10" s="19"/>
      <c r="X10" s="19"/>
      <c r="Y10" s="19"/>
      <c r="Z10" s="19"/>
    </row>
    <row r="11" spans="1:26" ht="17.25" customHeight="1">
      <c r="A11" s="106"/>
      <c r="B11" s="106" t="s">
        <v>199</v>
      </c>
      <c r="C11" s="106" t="s">
        <v>105</v>
      </c>
      <c r="D11" s="19">
        <v>157.75169399999999</v>
      </c>
      <c r="E11" s="19">
        <v>157.75169399999999</v>
      </c>
      <c r="F11" s="19">
        <v>157.75169399999999</v>
      </c>
      <c r="G11" s="19"/>
      <c r="H11" s="19"/>
      <c r="I11" s="19"/>
      <c r="J11" s="19"/>
      <c r="K11" s="19"/>
      <c r="L11" s="19"/>
      <c r="M11" s="19"/>
      <c r="N11" s="72"/>
      <c r="O11" s="72" t="s">
        <v>199</v>
      </c>
      <c r="P11" s="366" t="s">
        <v>200</v>
      </c>
      <c r="Q11" s="19">
        <v>106.87350000000001</v>
      </c>
      <c r="R11" s="19">
        <v>106.87350000000001</v>
      </c>
      <c r="S11" s="19">
        <v>106.87350000000001</v>
      </c>
      <c r="T11" s="19"/>
      <c r="U11" s="19"/>
      <c r="V11" s="19"/>
      <c r="W11" s="19"/>
      <c r="X11" s="19"/>
      <c r="Y11" s="19"/>
      <c r="Z11" s="19"/>
    </row>
    <row r="12" spans="1:26" ht="17.25" customHeight="1">
      <c r="A12" s="105" t="s">
        <v>201</v>
      </c>
      <c r="B12" s="105"/>
      <c r="C12" s="105" t="s">
        <v>202</v>
      </c>
      <c r="D12" s="19">
        <v>5811.1126750000003</v>
      </c>
      <c r="E12" s="19">
        <v>2211.1126749999999</v>
      </c>
      <c r="F12" s="19">
        <v>165.22037499999999</v>
      </c>
      <c r="G12" s="19">
        <v>2045.8923</v>
      </c>
      <c r="H12" s="19">
        <v>3600</v>
      </c>
      <c r="I12" s="19"/>
      <c r="J12" s="19">
        <v>3600</v>
      </c>
      <c r="K12" s="19"/>
      <c r="L12" s="19"/>
      <c r="M12" s="19"/>
      <c r="N12" s="72"/>
      <c r="O12" s="72" t="s">
        <v>203</v>
      </c>
      <c r="P12" s="366" t="s">
        <v>204</v>
      </c>
      <c r="Q12" s="19">
        <v>287.7638</v>
      </c>
      <c r="R12" s="19">
        <v>287.7638</v>
      </c>
      <c r="S12" s="19">
        <v>287.7638</v>
      </c>
      <c r="T12" s="19"/>
      <c r="U12" s="19"/>
      <c r="V12" s="19"/>
      <c r="W12" s="19"/>
      <c r="X12" s="19"/>
      <c r="Y12" s="19"/>
      <c r="Z12" s="19"/>
    </row>
    <row r="13" spans="1:26" ht="17.25" customHeight="1">
      <c r="A13" s="106"/>
      <c r="B13" s="106" t="s">
        <v>193</v>
      </c>
      <c r="C13" s="106" t="s">
        <v>205</v>
      </c>
      <c r="D13" s="19">
        <v>544.96119199999998</v>
      </c>
      <c r="E13" s="19">
        <v>515.96119199999998</v>
      </c>
      <c r="F13" s="19">
        <v>153.56889200000001</v>
      </c>
      <c r="G13" s="19">
        <v>362.39229999999998</v>
      </c>
      <c r="H13" s="19">
        <v>29</v>
      </c>
      <c r="I13" s="19"/>
      <c r="J13" s="19">
        <v>29</v>
      </c>
      <c r="K13" s="19"/>
      <c r="L13" s="19"/>
      <c r="M13" s="19"/>
      <c r="N13" s="72"/>
      <c r="O13" s="72" t="s">
        <v>206</v>
      </c>
      <c r="P13" s="366" t="s">
        <v>207</v>
      </c>
      <c r="Q13" s="19">
        <v>183.29441700000001</v>
      </c>
      <c r="R13" s="19">
        <v>183.29441700000001</v>
      </c>
      <c r="S13" s="19">
        <v>183.29441700000001</v>
      </c>
      <c r="T13" s="19"/>
      <c r="U13" s="19"/>
      <c r="V13" s="19"/>
      <c r="W13" s="19"/>
      <c r="X13" s="19"/>
      <c r="Y13" s="19"/>
      <c r="Z13" s="19"/>
    </row>
    <row r="14" spans="1:26" ht="17.25" customHeight="1">
      <c r="A14" s="106"/>
      <c r="B14" s="106" t="s">
        <v>196</v>
      </c>
      <c r="C14" s="106" t="s">
        <v>208</v>
      </c>
      <c r="D14" s="19">
        <v>130.08000000000001</v>
      </c>
      <c r="E14" s="19">
        <v>130.08000000000001</v>
      </c>
      <c r="F14" s="19">
        <v>2.08</v>
      </c>
      <c r="G14" s="19">
        <v>128</v>
      </c>
      <c r="H14" s="19"/>
      <c r="I14" s="19"/>
      <c r="J14" s="19"/>
      <c r="K14" s="19"/>
      <c r="L14" s="19"/>
      <c r="M14" s="19"/>
      <c r="N14" s="72"/>
      <c r="O14" s="72" t="s">
        <v>209</v>
      </c>
      <c r="P14" s="366" t="s">
        <v>210</v>
      </c>
      <c r="Q14" s="19"/>
      <c r="R14" s="19"/>
      <c r="S14" s="19"/>
      <c r="T14" s="19"/>
      <c r="U14" s="19"/>
      <c r="V14" s="19"/>
      <c r="W14" s="19"/>
      <c r="X14" s="19"/>
      <c r="Y14" s="19"/>
      <c r="Z14" s="19"/>
    </row>
    <row r="15" spans="1:26" ht="17.25" customHeight="1">
      <c r="A15" s="106"/>
      <c r="B15" s="106" t="s">
        <v>199</v>
      </c>
      <c r="C15" s="106" t="s">
        <v>211</v>
      </c>
      <c r="D15" s="19">
        <v>99.044870000000003</v>
      </c>
      <c r="E15" s="19">
        <v>29.04487</v>
      </c>
      <c r="F15" s="19">
        <v>4.0448700000000004</v>
      </c>
      <c r="G15" s="19">
        <v>25</v>
      </c>
      <c r="H15" s="19">
        <v>70</v>
      </c>
      <c r="I15" s="19"/>
      <c r="J15" s="19">
        <v>70</v>
      </c>
      <c r="K15" s="19"/>
      <c r="L15" s="19"/>
      <c r="M15" s="19"/>
      <c r="N15" s="72"/>
      <c r="O15" s="72" t="s">
        <v>174</v>
      </c>
      <c r="P15" s="366" t="s">
        <v>212</v>
      </c>
      <c r="Q15" s="19">
        <v>66.189105999999995</v>
      </c>
      <c r="R15" s="19">
        <v>66.189105999999995</v>
      </c>
      <c r="S15" s="19">
        <v>66.189105999999995</v>
      </c>
      <c r="T15" s="19"/>
      <c r="U15" s="19"/>
      <c r="V15" s="19"/>
      <c r="W15" s="19"/>
      <c r="X15" s="19"/>
      <c r="Y15" s="19"/>
      <c r="Z15" s="19"/>
    </row>
    <row r="16" spans="1:26" ht="17.25" customHeight="1">
      <c r="A16" s="106"/>
      <c r="B16" s="106" t="s">
        <v>213</v>
      </c>
      <c r="C16" s="106" t="s">
        <v>214</v>
      </c>
      <c r="D16" s="19">
        <v>3789.6</v>
      </c>
      <c r="E16" s="19">
        <v>794.6</v>
      </c>
      <c r="F16" s="19"/>
      <c r="G16" s="19">
        <v>794.6</v>
      </c>
      <c r="H16" s="19">
        <v>2995</v>
      </c>
      <c r="I16" s="19"/>
      <c r="J16" s="19">
        <v>2995</v>
      </c>
      <c r="K16" s="19"/>
      <c r="L16" s="19"/>
      <c r="M16" s="19"/>
      <c r="N16" s="72"/>
      <c r="O16" s="72" t="s">
        <v>175</v>
      </c>
      <c r="P16" s="366" t="s">
        <v>215</v>
      </c>
      <c r="Q16" s="19">
        <v>47.268577000000001</v>
      </c>
      <c r="R16" s="19">
        <v>47.268577000000001</v>
      </c>
      <c r="S16" s="19">
        <v>47.268577000000001</v>
      </c>
      <c r="T16" s="19"/>
      <c r="U16" s="19"/>
      <c r="V16" s="19"/>
      <c r="W16" s="19"/>
      <c r="X16" s="19"/>
      <c r="Y16" s="19"/>
      <c r="Z16" s="19"/>
    </row>
    <row r="17" spans="1:26" ht="17.25" customHeight="1">
      <c r="A17" s="106"/>
      <c r="B17" s="106" t="s">
        <v>216</v>
      </c>
      <c r="C17" s="106" t="s">
        <v>217</v>
      </c>
      <c r="D17" s="19"/>
      <c r="E17" s="19"/>
      <c r="F17" s="19"/>
      <c r="G17" s="19"/>
      <c r="H17" s="19"/>
      <c r="I17" s="19"/>
      <c r="J17" s="19"/>
      <c r="K17" s="19"/>
      <c r="L17" s="19"/>
      <c r="M17" s="19"/>
      <c r="N17" s="72"/>
      <c r="O17" s="72" t="s">
        <v>176</v>
      </c>
      <c r="P17" s="366" t="s">
        <v>218</v>
      </c>
      <c r="Q17" s="19">
        <v>14.655412999999999</v>
      </c>
      <c r="R17" s="19">
        <v>14.655412999999999</v>
      </c>
      <c r="S17" s="19">
        <v>14.655412999999999</v>
      </c>
      <c r="T17" s="19"/>
      <c r="U17" s="19"/>
      <c r="V17" s="19"/>
      <c r="W17" s="19"/>
      <c r="X17" s="19"/>
      <c r="Y17" s="19"/>
      <c r="Z17" s="19"/>
    </row>
    <row r="18" spans="1:26" ht="17.25" customHeight="1">
      <c r="A18" s="106"/>
      <c r="B18" s="106" t="s">
        <v>206</v>
      </c>
      <c r="C18" s="106" t="s">
        <v>219</v>
      </c>
      <c r="D18" s="19">
        <v>5.4014629999999997</v>
      </c>
      <c r="E18" s="19">
        <v>5.4014629999999997</v>
      </c>
      <c r="F18" s="19">
        <v>5.4014629999999997</v>
      </c>
      <c r="G18" s="19"/>
      <c r="H18" s="19"/>
      <c r="I18" s="19"/>
      <c r="J18" s="19"/>
      <c r="K18" s="19"/>
      <c r="L18" s="19"/>
      <c r="M18" s="19"/>
      <c r="N18" s="72"/>
      <c r="O18" s="72" t="s">
        <v>177</v>
      </c>
      <c r="P18" s="366" t="s">
        <v>105</v>
      </c>
      <c r="Q18" s="19">
        <v>157.75169399999999</v>
      </c>
      <c r="R18" s="19">
        <v>157.75169399999999</v>
      </c>
      <c r="S18" s="19">
        <v>157.75169399999999</v>
      </c>
      <c r="T18" s="19"/>
      <c r="U18" s="19"/>
      <c r="V18" s="19"/>
      <c r="W18" s="19"/>
      <c r="X18" s="19"/>
      <c r="Y18" s="19"/>
      <c r="Z18" s="19"/>
    </row>
    <row r="19" spans="1:26" ht="17.25" customHeight="1">
      <c r="A19" s="106"/>
      <c r="B19" s="106" t="s">
        <v>209</v>
      </c>
      <c r="C19" s="106" t="s">
        <v>220</v>
      </c>
      <c r="D19" s="19">
        <v>8</v>
      </c>
      <c r="E19" s="19">
        <v>8</v>
      </c>
      <c r="F19" s="19"/>
      <c r="G19" s="19">
        <v>8</v>
      </c>
      <c r="H19" s="19"/>
      <c r="I19" s="19"/>
      <c r="J19" s="19"/>
      <c r="K19" s="19"/>
      <c r="L19" s="19"/>
      <c r="M19" s="19"/>
      <c r="N19" s="8" t="s">
        <v>221</v>
      </c>
      <c r="O19" s="8"/>
      <c r="P19" s="365" t="s">
        <v>222</v>
      </c>
      <c r="Q19" s="19">
        <v>5879.6450070000001</v>
      </c>
      <c r="R19" s="19">
        <v>2279.6450070000001</v>
      </c>
      <c r="S19" s="19">
        <v>233.75270699999999</v>
      </c>
      <c r="T19" s="19">
        <v>2045.8923</v>
      </c>
      <c r="U19" s="19">
        <v>3600</v>
      </c>
      <c r="V19" s="19"/>
      <c r="W19" s="19">
        <v>3600</v>
      </c>
      <c r="X19" s="19"/>
      <c r="Y19" s="19"/>
      <c r="Z19" s="19"/>
    </row>
    <row r="20" spans="1:26" ht="17.25" customHeight="1">
      <c r="A20" s="106"/>
      <c r="B20" s="106" t="s">
        <v>223</v>
      </c>
      <c r="C20" s="106" t="s">
        <v>224</v>
      </c>
      <c r="D20" s="19">
        <v>1234.0251499999999</v>
      </c>
      <c r="E20" s="19">
        <v>728.02515000000005</v>
      </c>
      <c r="F20" s="19">
        <v>0.12515000000000001</v>
      </c>
      <c r="G20" s="19">
        <v>727.9</v>
      </c>
      <c r="H20" s="19">
        <v>506</v>
      </c>
      <c r="I20" s="19"/>
      <c r="J20" s="19">
        <v>506</v>
      </c>
      <c r="K20" s="19"/>
      <c r="L20" s="19"/>
      <c r="M20" s="19"/>
      <c r="N20" s="72"/>
      <c r="O20" s="72" t="s">
        <v>193</v>
      </c>
      <c r="P20" s="366" t="s">
        <v>225</v>
      </c>
      <c r="Q20" s="19">
        <v>95.126653000000005</v>
      </c>
      <c r="R20" s="19">
        <v>95.126653000000005</v>
      </c>
      <c r="S20" s="19">
        <v>33.634352999999997</v>
      </c>
      <c r="T20" s="19">
        <v>61.4923</v>
      </c>
      <c r="U20" s="19"/>
      <c r="V20" s="19"/>
      <c r="W20" s="19"/>
      <c r="X20" s="19"/>
      <c r="Y20" s="19"/>
      <c r="Z20" s="19"/>
    </row>
    <row r="21" spans="1:26" ht="17.25" customHeight="1">
      <c r="A21" s="105" t="s">
        <v>226</v>
      </c>
      <c r="B21" s="105"/>
      <c r="C21" s="105" t="s">
        <v>227</v>
      </c>
      <c r="D21" s="19">
        <v>39.707700000000003</v>
      </c>
      <c r="E21" s="19">
        <v>39.707700000000003</v>
      </c>
      <c r="F21" s="19"/>
      <c r="G21" s="19">
        <v>39.707700000000003</v>
      </c>
      <c r="H21" s="19"/>
      <c r="I21" s="19"/>
      <c r="J21" s="19"/>
      <c r="K21" s="19"/>
      <c r="L21" s="19"/>
      <c r="M21" s="19"/>
      <c r="N21" s="72"/>
      <c r="O21" s="72" t="s">
        <v>196</v>
      </c>
      <c r="P21" s="366" t="s">
        <v>228</v>
      </c>
      <c r="Q21" s="19">
        <v>122.4</v>
      </c>
      <c r="R21" s="19">
        <v>122.4</v>
      </c>
      <c r="S21" s="19">
        <v>10</v>
      </c>
      <c r="T21" s="19">
        <v>112.4</v>
      </c>
      <c r="U21" s="19"/>
      <c r="V21" s="19"/>
      <c r="W21" s="19"/>
      <c r="X21" s="19"/>
      <c r="Y21" s="19"/>
      <c r="Z21" s="19"/>
    </row>
    <row r="22" spans="1:26" ht="17.25" customHeight="1">
      <c r="A22" s="106"/>
      <c r="B22" s="106" t="s">
        <v>216</v>
      </c>
      <c r="C22" s="106" t="s">
        <v>229</v>
      </c>
      <c r="D22" s="19">
        <v>39.707700000000003</v>
      </c>
      <c r="E22" s="19">
        <v>39.707700000000003</v>
      </c>
      <c r="F22" s="19"/>
      <c r="G22" s="19">
        <v>39.707700000000003</v>
      </c>
      <c r="H22" s="19"/>
      <c r="I22" s="19"/>
      <c r="J22" s="19"/>
      <c r="K22" s="19"/>
      <c r="L22" s="19"/>
      <c r="M22" s="19"/>
      <c r="N22" s="72"/>
      <c r="O22" s="72" t="s">
        <v>213</v>
      </c>
      <c r="P22" s="366" t="s">
        <v>230</v>
      </c>
      <c r="Q22" s="19"/>
      <c r="R22" s="19"/>
      <c r="S22" s="19"/>
      <c r="T22" s="19"/>
      <c r="U22" s="19"/>
      <c r="V22" s="19"/>
      <c r="W22" s="19"/>
      <c r="X22" s="19"/>
      <c r="Y22" s="19"/>
      <c r="Z22" s="19"/>
    </row>
    <row r="23" spans="1:26" ht="17.25" customHeight="1">
      <c r="A23" s="105" t="s">
        <v>231</v>
      </c>
      <c r="B23" s="105"/>
      <c r="C23" s="105" t="s">
        <v>232</v>
      </c>
      <c r="D23" s="19">
        <v>612.93905199999995</v>
      </c>
      <c r="E23" s="19">
        <v>612.93905199999995</v>
      </c>
      <c r="F23" s="19">
        <v>612.93905199999995</v>
      </c>
      <c r="G23" s="19"/>
      <c r="H23" s="19"/>
      <c r="I23" s="19"/>
      <c r="J23" s="19"/>
      <c r="K23" s="19"/>
      <c r="L23" s="19"/>
      <c r="M23" s="19"/>
      <c r="N23" s="72"/>
      <c r="O23" s="72" t="s">
        <v>216</v>
      </c>
      <c r="P23" s="366" t="s">
        <v>233</v>
      </c>
      <c r="Q23" s="19"/>
      <c r="R23" s="19"/>
      <c r="S23" s="19"/>
      <c r="T23" s="19"/>
      <c r="U23" s="19"/>
      <c r="V23" s="19"/>
      <c r="W23" s="19"/>
      <c r="X23" s="19"/>
      <c r="Y23" s="19"/>
      <c r="Z23" s="19"/>
    </row>
    <row r="24" spans="1:26" ht="17.25" customHeight="1">
      <c r="A24" s="106"/>
      <c r="B24" s="106" t="s">
        <v>193</v>
      </c>
      <c r="C24" s="106" t="s">
        <v>192</v>
      </c>
      <c r="D24" s="19">
        <v>544.40671999999995</v>
      </c>
      <c r="E24" s="19">
        <v>544.40671999999995</v>
      </c>
      <c r="F24" s="19">
        <v>544.40671999999995</v>
      </c>
      <c r="G24" s="19"/>
      <c r="H24" s="19"/>
      <c r="I24" s="19"/>
      <c r="J24" s="19"/>
      <c r="K24" s="19"/>
      <c r="L24" s="19"/>
      <c r="M24" s="19"/>
      <c r="N24" s="72"/>
      <c r="O24" s="72" t="s">
        <v>203</v>
      </c>
      <c r="P24" s="366" t="s">
        <v>234</v>
      </c>
      <c r="Q24" s="19">
        <v>0.5</v>
      </c>
      <c r="R24" s="19">
        <v>0.5</v>
      </c>
      <c r="S24" s="19"/>
      <c r="T24" s="19">
        <v>0.5</v>
      </c>
      <c r="U24" s="19"/>
      <c r="V24" s="19"/>
      <c r="W24" s="19"/>
      <c r="X24" s="19"/>
      <c r="Y24" s="19"/>
      <c r="Z24" s="19"/>
    </row>
    <row r="25" spans="1:26" ht="17.25" customHeight="1">
      <c r="A25" s="106"/>
      <c r="B25" s="106" t="s">
        <v>196</v>
      </c>
      <c r="C25" s="106" t="s">
        <v>222</v>
      </c>
      <c r="D25" s="19">
        <v>68.532331999999997</v>
      </c>
      <c r="E25" s="19">
        <v>68.532331999999997</v>
      </c>
      <c r="F25" s="19">
        <v>68.532331999999997</v>
      </c>
      <c r="G25" s="19"/>
      <c r="H25" s="19"/>
      <c r="I25" s="19"/>
      <c r="J25" s="19"/>
      <c r="K25" s="19"/>
      <c r="L25" s="19"/>
      <c r="M25" s="19"/>
      <c r="N25" s="72"/>
      <c r="O25" s="72" t="s">
        <v>209</v>
      </c>
      <c r="P25" s="366" t="s">
        <v>235</v>
      </c>
      <c r="Q25" s="19">
        <v>150</v>
      </c>
      <c r="R25" s="19">
        <v>150</v>
      </c>
      <c r="S25" s="19"/>
      <c r="T25" s="19">
        <v>150</v>
      </c>
      <c r="U25" s="19"/>
      <c r="V25" s="19"/>
      <c r="W25" s="19"/>
      <c r="X25" s="19"/>
      <c r="Y25" s="19"/>
      <c r="Z25" s="19"/>
    </row>
    <row r="26" spans="1:26" ht="17.25" customHeight="1">
      <c r="A26" s="105" t="s">
        <v>236</v>
      </c>
      <c r="B26" s="105"/>
      <c r="C26" s="105" t="s">
        <v>237</v>
      </c>
      <c r="D26" s="19">
        <v>494.53030000000001</v>
      </c>
      <c r="E26" s="19">
        <v>494.53030000000001</v>
      </c>
      <c r="F26" s="19">
        <v>45.130299999999998</v>
      </c>
      <c r="G26" s="19">
        <v>449.4</v>
      </c>
      <c r="H26" s="19"/>
      <c r="I26" s="19"/>
      <c r="J26" s="19"/>
      <c r="K26" s="19"/>
      <c r="L26" s="19"/>
      <c r="M26" s="19"/>
      <c r="N26" s="72"/>
      <c r="O26" s="72" t="s">
        <v>175</v>
      </c>
      <c r="P26" s="366" t="s">
        <v>238</v>
      </c>
      <c r="Q26" s="19">
        <v>82</v>
      </c>
      <c r="R26" s="19">
        <v>53</v>
      </c>
      <c r="S26" s="19">
        <v>15</v>
      </c>
      <c r="T26" s="19">
        <v>38</v>
      </c>
      <c r="U26" s="19">
        <v>29</v>
      </c>
      <c r="V26" s="19"/>
      <c r="W26" s="19">
        <v>29</v>
      </c>
      <c r="X26" s="19"/>
      <c r="Y26" s="19"/>
      <c r="Z26" s="19"/>
    </row>
    <row r="27" spans="1:26" ht="17.25" customHeight="1">
      <c r="A27" s="106"/>
      <c r="B27" s="106" t="s">
        <v>193</v>
      </c>
      <c r="C27" s="106" t="s">
        <v>239</v>
      </c>
      <c r="D27" s="19">
        <v>465.8707</v>
      </c>
      <c r="E27" s="19">
        <v>465.8707</v>
      </c>
      <c r="F27" s="19">
        <v>16.470700000000001</v>
      </c>
      <c r="G27" s="19">
        <v>449.4</v>
      </c>
      <c r="H27" s="19"/>
      <c r="I27" s="19"/>
      <c r="J27" s="19"/>
      <c r="K27" s="19"/>
      <c r="L27" s="19"/>
      <c r="M27" s="19"/>
      <c r="N27" s="72"/>
      <c r="O27" s="72" t="s">
        <v>177</v>
      </c>
      <c r="P27" s="366" t="s">
        <v>220</v>
      </c>
      <c r="Q27" s="19">
        <v>8</v>
      </c>
      <c r="R27" s="19">
        <v>8</v>
      </c>
      <c r="S27" s="19"/>
      <c r="T27" s="19">
        <v>8</v>
      </c>
      <c r="U27" s="19"/>
      <c r="V27" s="19"/>
      <c r="W27" s="19"/>
      <c r="X27" s="19"/>
      <c r="Y27" s="19"/>
      <c r="Z27" s="19"/>
    </row>
    <row r="28" spans="1:26" ht="17.25" customHeight="1">
      <c r="A28" s="106"/>
      <c r="B28" s="106" t="s">
        <v>213</v>
      </c>
      <c r="C28" s="106" t="s">
        <v>240</v>
      </c>
      <c r="D28" s="19">
        <v>28.659600000000001</v>
      </c>
      <c r="E28" s="19">
        <v>28.659600000000001</v>
      </c>
      <c r="F28" s="19">
        <v>28.659600000000001</v>
      </c>
      <c r="G28" s="19"/>
      <c r="H28" s="19"/>
      <c r="I28" s="19"/>
      <c r="J28" s="19"/>
      <c r="K28" s="19"/>
      <c r="L28" s="19"/>
      <c r="M28" s="19"/>
      <c r="N28" s="72"/>
      <c r="O28" s="72" t="s">
        <v>179</v>
      </c>
      <c r="P28" s="366" t="s">
        <v>208</v>
      </c>
      <c r="Q28" s="19">
        <v>131.76</v>
      </c>
      <c r="R28" s="19">
        <v>131.76</v>
      </c>
      <c r="S28" s="19">
        <v>3.76</v>
      </c>
      <c r="T28" s="19">
        <v>128</v>
      </c>
      <c r="U28" s="19"/>
      <c r="V28" s="19"/>
      <c r="W28" s="19"/>
      <c r="X28" s="19"/>
      <c r="Y28" s="19"/>
      <c r="Z28" s="19"/>
    </row>
    <row r="29" spans="1:26" ht="17.25" customHeight="1">
      <c r="A29" s="105" t="s">
        <v>241</v>
      </c>
      <c r="B29" s="105"/>
      <c r="C29" s="105" t="s">
        <v>112</v>
      </c>
      <c r="D29" s="19">
        <v>8910.7675999999992</v>
      </c>
      <c r="E29" s="19">
        <v>8910.7675999999992</v>
      </c>
      <c r="F29" s="19"/>
      <c r="G29" s="19">
        <v>8910.7675999999992</v>
      </c>
      <c r="H29" s="19"/>
      <c r="I29" s="19"/>
      <c r="J29" s="19"/>
      <c r="K29" s="19"/>
      <c r="L29" s="19"/>
      <c r="M29" s="19"/>
      <c r="N29" s="72"/>
      <c r="O29" s="72" t="s">
        <v>180</v>
      </c>
      <c r="P29" s="366" t="s">
        <v>211</v>
      </c>
      <c r="Q29" s="19">
        <v>102.86940199999999</v>
      </c>
      <c r="R29" s="19">
        <v>32.869402000000001</v>
      </c>
      <c r="S29" s="19">
        <v>7.869402</v>
      </c>
      <c r="T29" s="19">
        <v>25</v>
      </c>
      <c r="U29" s="19">
        <v>70</v>
      </c>
      <c r="V29" s="19"/>
      <c r="W29" s="19">
        <v>70</v>
      </c>
      <c r="X29" s="19"/>
      <c r="Y29" s="19"/>
      <c r="Z29" s="19"/>
    </row>
    <row r="30" spans="1:26" ht="17.25" customHeight="1">
      <c r="A30" s="106"/>
      <c r="B30" s="106" t="s">
        <v>193</v>
      </c>
      <c r="C30" s="106" t="s">
        <v>242</v>
      </c>
      <c r="D30" s="19">
        <v>8910.7675999999992</v>
      </c>
      <c r="E30" s="19">
        <v>8910.7675999999992</v>
      </c>
      <c r="F30" s="19"/>
      <c r="G30" s="19">
        <v>8910.7675999999992</v>
      </c>
      <c r="H30" s="19"/>
      <c r="I30" s="19"/>
      <c r="J30" s="19"/>
      <c r="K30" s="19"/>
      <c r="L30" s="19"/>
      <c r="M30" s="19"/>
      <c r="N30" s="72"/>
      <c r="O30" s="72" t="s">
        <v>181</v>
      </c>
      <c r="P30" s="366" t="s">
        <v>217</v>
      </c>
      <c r="Q30" s="19">
        <v>1.8472999999999999</v>
      </c>
      <c r="R30" s="19">
        <v>1.8472999999999999</v>
      </c>
      <c r="S30" s="19">
        <v>1.8472999999999999</v>
      </c>
      <c r="T30" s="19"/>
      <c r="U30" s="19"/>
      <c r="V30" s="19"/>
      <c r="W30" s="19"/>
      <c r="X30" s="19"/>
      <c r="Y30" s="19"/>
      <c r="Z30" s="19"/>
    </row>
    <row r="31" spans="1:26" ht="17.25" customHeight="1">
      <c r="A31" s="8"/>
      <c r="B31" s="8"/>
      <c r="C31" s="8"/>
      <c r="D31" s="8"/>
      <c r="E31" s="8"/>
      <c r="F31" s="8"/>
      <c r="G31" s="8"/>
      <c r="H31" s="8"/>
      <c r="I31" s="8"/>
      <c r="J31" s="8"/>
      <c r="K31" s="8"/>
      <c r="L31" s="8"/>
      <c r="M31" s="8"/>
      <c r="N31" s="72"/>
      <c r="O31" s="72" t="s">
        <v>243</v>
      </c>
      <c r="P31" s="366" t="s">
        <v>244</v>
      </c>
      <c r="Q31" s="19">
        <v>563.6</v>
      </c>
      <c r="R31" s="19">
        <v>529.6</v>
      </c>
      <c r="S31" s="19"/>
      <c r="T31" s="19">
        <v>529.6</v>
      </c>
      <c r="U31" s="19">
        <v>34</v>
      </c>
      <c r="V31" s="19"/>
      <c r="W31" s="19">
        <v>34</v>
      </c>
      <c r="X31" s="19"/>
      <c r="Y31" s="19"/>
      <c r="Z31" s="19"/>
    </row>
    <row r="32" spans="1:26" ht="17.25" customHeight="1">
      <c r="A32" s="8"/>
      <c r="B32" s="8"/>
      <c r="C32" s="8"/>
      <c r="D32" s="8"/>
      <c r="E32" s="8"/>
      <c r="F32" s="8"/>
      <c r="G32" s="8"/>
      <c r="H32" s="8"/>
      <c r="I32" s="8"/>
      <c r="J32" s="8"/>
      <c r="K32" s="8"/>
      <c r="L32" s="8"/>
      <c r="M32" s="8"/>
      <c r="N32" s="72"/>
      <c r="O32" s="72" t="s">
        <v>245</v>
      </c>
      <c r="P32" s="366" t="s">
        <v>214</v>
      </c>
      <c r="Q32" s="19">
        <v>3226</v>
      </c>
      <c r="R32" s="19">
        <v>265</v>
      </c>
      <c r="S32" s="19"/>
      <c r="T32" s="19">
        <v>265</v>
      </c>
      <c r="U32" s="19">
        <v>2961</v>
      </c>
      <c r="V32" s="19"/>
      <c r="W32" s="19">
        <v>2961</v>
      </c>
      <c r="X32" s="19"/>
      <c r="Y32" s="19"/>
      <c r="Z32" s="19"/>
    </row>
    <row r="33" spans="1:26" ht="17.25" customHeight="1">
      <c r="A33" s="8"/>
      <c r="B33" s="8"/>
      <c r="C33" s="8"/>
      <c r="D33" s="8"/>
      <c r="E33" s="8"/>
      <c r="F33" s="8"/>
      <c r="G33" s="8"/>
      <c r="H33" s="8"/>
      <c r="I33" s="8"/>
      <c r="J33" s="8"/>
      <c r="K33" s="8"/>
      <c r="L33" s="8"/>
      <c r="M33" s="8"/>
      <c r="N33" s="72"/>
      <c r="O33" s="72" t="s">
        <v>246</v>
      </c>
      <c r="P33" s="366" t="s">
        <v>247</v>
      </c>
      <c r="Q33" s="19">
        <v>35.744205999999998</v>
      </c>
      <c r="R33" s="19">
        <v>35.744205999999998</v>
      </c>
      <c r="S33" s="19">
        <v>35.744205999999998</v>
      </c>
      <c r="T33" s="19"/>
      <c r="U33" s="19"/>
      <c r="V33" s="19"/>
      <c r="W33" s="19"/>
      <c r="X33" s="19"/>
      <c r="Y33" s="19"/>
      <c r="Z33" s="19"/>
    </row>
    <row r="34" spans="1:26" ht="17.25" customHeight="1">
      <c r="A34" s="8"/>
      <c r="B34" s="8"/>
      <c r="C34" s="8"/>
      <c r="D34" s="8"/>
      <c r="E34" s="8"/>
      <c r="F34" s="8"/>
      <c r="G34" s="8"/>
      <c r="H34" s="8"/>
      <c r="I34" s="8"/>
      <c r="J34" s="8"/>
      <c r="K34" s="8"/>
      <c r="L34" s="8"/>
      <c r="M34" s="8"/>
      <c r="N34" s="72"/>
      <c r="O34" s="72" t="s">
        <v>248</v>
      </c>
      <c r="P34" s="366" t="s">
        <v>249</v>
      </c>
      <c r="Q34" s="19">
        <v>39.799458000000001</v>
      </c>
      <c r="R34" s="19">
        <v>39.799458000000001</v>
      </c>
      <c r="S34" s="19">
        <v>39.799458000000001</v>
      </c>
      <c r="T34" s="19"/>
      <c r="U34" s="19"/>
      <c r="V34" s="19"/>
      <c r="W34" s="19"/>
      <c r="X34" s="19"/>
      <c r="Y34" s="19"/>
      <c r="Z34" s="19"/>
    </row>
    <row r="35" spans="1:26" ht="17.25" customHeight="1">
      <c r="A35" s="8"/>
      <c r="B35" s="8"/>
      <c r="C35" s="8"/>
      <c r="D35" s="8"/>
      <c r="E35" s="8"/>
      <c r="F35" s="8"/>
      <c r="G35" s="8"/>
      <c r="H35" s="8"/>
      <c r="I35" s="8"/>
      <c r="J35" s="8"/>
      <c r="K35" s="8"/>
      <c r="L35" s="8"/>
      <c r="M35" s="8"/>
      <c r="N35" s="72"/>
      <c r="O35" s="72" t="s">
        <v>250</v>
      </c>
      <c r="P35" s="366" t="s">
        <v>219</v>
      </c>
      <c r="Q35" s="19">
        <v>5.4014629999999997</v>
      </c>
      <c r="R35" s="19">
        <v>5.4014629999999997</v>
      </c>
      <c r="S35" s="19">
        <v>5.4014629999999997</v>
      </c>
      <c r="T35" s="19"/>
      <c r="U35" s="19"/>
      <c r="V35" s="19"/>
      <c r="W35" s="19"/>
      <c r="X35" s="19"/>
      <c r="Y35" s="19"/>
      <c r="Z35" s="19"/>
    </row>
    <row r="36" spans="1:26" ht="17.25" customHeight="1">
      <c r="A36" s="8"/>
      <c r="B36" s="8"/>
      <c r="C36" s="8"/>
      <c r="D36" s="8"/>
      <c r="E36" s="8"/>
      <c r="F36" s="8"/>
      <c r="G36" s="8"/>
      <c r="H36" s="8"/>
      <c r="I36" s="8"/>
      <c r="J36" s="8"/>
      <c r="K36" s="8"/>
      <c r="L36" s="8"/>
      <c r="M36" s="8"/>
      <c r="N36" s="72"/>
      <c r="O36" s="72" t="s">
        <v>251</v>
      </c>
      <c r="P36" s="366" t="s">
        <v>252</v>
      </c>
      <c r="Q36" s="19">
        <v>70.126000000000005</v>
      </c>
      <c r="R36" s="19">
        <v>70.126000000000005</v>
      </c>
      <c r="S36" s="19">
        <v>70.126000000000005</v>
      </c>
      <c r="T36" s="19"/>
      <c r="U36" s="19"/>
      <c r="V36" s="19"/>
      <c r="W36" s="19"/>
      <c r="X36" s="19"/>
      <c r="Y36" s="19"/>
      <c r="Z36" s="19"/>
    </row>
    <row r="37" spans="1:26" ht="17.25" customHeight="1">
      <c r="A37" s="8"/>
      <c r="B37" s="8"/>
      <c r="C37" s="8"/>
      <c r="D37" s="8"/>
      <c r="E37" s="8"/>
      <c r="F37" s="8"/>
      <c r="G37" s="8"/>
      <c r="H37" s="8"/>
      <c r="I37" s="8"/>
      <c r="J37" s="8"/>
      <c r="K37" s="8"/>
      <c r="L37" s="8"/>
      <c r="M37" s="8"/>
      <c r="N37" s="72"/>
      <c r="O37" s="72" t="s">
        <v>223</v>
      </c>
      <c r="P37" s="366" t="s">
        <v>224</v>
      </c>
      <c r="Q37" s="19">
        <v>1244.470525</v>
      </c>
      <c r="R37" s="19">
        <v>738.47052499999995</v>
      </c>
      <c r="S37" s="19">
        <v>10.570525</v>
      </c>
      <c r="T37" s="19">
        <v>727.9</v>
      </c>
      <c r="U37" s="19">
        <v>506</v>
      </c>
      <c r="V37" s="19"/>
      <c r="W37" s="19">
        <v>506</v>
      </c>
      <c r="X37" s="19"/>
      <c r="Y37" s="19"/>
      <c r="Z37" s="19"/>
    </row>
    <row r="38" spans="1:26" ht="17.25" customHeight="1">
      <c r="A38" s="8"/>
      <c r="B38" s="8"/>
      <c r="C38" s="8"/>
      <c r="D38" s="8"/>
      <c r="E38" s="8"/>
      <c r="F38" s="8"/>
      <c r="G38" s="8"/>
      <c r="H38" s="8"/>
      <c r="I38" s="8"/>
      <c r="J38" s="8"/>
      <c r="K38" s="8"/>
      <c r="L38" s="8"/>
      <c r="M38" s="8"/>
      <c r="N38" s="8" t="s">
        <v>253</v>
      </c>
      <c r="O38" s="8"/>
      <c r="P38" s="365" t="s">
        <v>237</v>
      </c>
      <c r="Q38" s="19">
        <v>494.53030000000001</v>
      </c>
      <c r="R38" s="19">
        <v>494.53030000000001</v>
      </c>
      <c r="S38" s="19">
        <v>45.130299999999998</v>
      </c>
      <c r="T38" s="19">
        <v>449.4</v>
      </c>
      <c r="U38" s="19"/>
      <c r="V38" s="19"/>
      <c r="W38" s="19"/>
      <c r="X38" s="19"/>
      <c r="Y38" s="19"/>
      <c r="Z38" s="19"/>
    </row>
    <row r="39" spans="1:26" ht="17.25" customHeight="1">
      <c r="A39" s="8"/>
      <c r="B39" s="8"/>
      <c r="C39" s="8"/>
      <c r="D39" s="8"/>
      <c r="E39" s="8"/>
      <c r="F39" s="8"/>
      <c r="G39" s="8"/>
      <c r="H39" s="8"/>
      <c r="I39" s="8"/>
      <c r="J39" s="8"/>
      <c r="K39" s="8"/>
      <c r="L39" s="8"/>
      <c r="M39" s="8"/>
      <c r="N39" s="72"/>
      <c r="O39" s="72" t="s">
        <v>193</v>
      </c>
      <c r="P39" s="366" t="s">
        <v>254</v>
      </c>
      <c r="Q39" s="19">
        <v>28.659600000000001</v>
      </c>
      <c r="R39" s="19">
        <v>28.659600000000001</v>
      </c>
      <c r="S39" s="19">
        <v>28.659600000000001</v>
      </c>
      <c r="T39" s="19"/>
      <c r="U39" s="19"/>
      <c r="V39" s="19"/>
      <c r="W39" s="19"/>
      <c r="X39" s="19"/>
      <c r="Y39" s="19"/>
      <c r="Z39" s="19"/>
    </row>
    <row r="40" spans="1:26" ht="17.25" customHeight="1">
      <c r="A40" s="8"/>
      <c r="B40" s="8"/>
      <c r="C40" s="8"/>
      <c r="D40" s="8"/>
      <c r="E40" s="8"/>
      <c r="F40" s="8"/>
      <c r="G40" s="8"/>
      <c r="H40" s="8"/>
      <c r="I40" s="8"/>
      <c r="J40" s="8"/>
      <c r="K40" s="8"/>
      <c r="L40" s="8"/>
      <c r="M40" s="8"/>
      <c r="N40" s="72"/>
      <c r="O40" s="72" t="s">
        <v>196</v>
      </c>
      <c r="P40" s="366" t="s">
        <v>255</v>
      </c>
      <c r="Q40" s="19"/>
      <c r="R40" s="19"/>
      <c r="S40" s="19"/>
      <c r="T40" s="19"/>
      <c r="U40" s="19"/>
      <c r="V40" s="19"/>
      <c r="W40" s="19"/>
      <c r="X40" s="19"/>
      <c r="Y40" s="19"/>
      <c r="Z40" s="19"/>
    </row>
    <row r="41" spans="1:26" ht="17.25" customHeight="1">
      <c r="A41" s="8"/>
      <c r="B41" s="8"/>
      <c r="C41" s="8"/>
      <c r="D41" s="8"/>
      <c r="E41" s="8"/>
      <c r="F41" s="8"/>
      <c r="G41" s="8"/>
      <c r="H41" s="8"/>
      <c r="I41" s="8"/>
      <c r="J41" s="8"/>
      <c r="K41" s="8"/>
      <c r="L41" s="8"/>
      <c r="M41" s="8"/>
      <c r="N41" s="72"/>
      <c r="O41" s="72" t="s">
        <v>213</v>
      </c>
      <c r="P41" s="366" t="s">
        <v>256</v>
      </c>
      <c r="Q41" s="19">
        <v>6.4706999999999999</v>
      </c>
      <c r="R41" s="19">
        <v>6.4706999999999999</v>
      </c>
      <c r="S41" s="19">
        <v>6.4706999999999999</v>
      </c>
      <c r="T41" s="19"/>
      <c r="U41" s="19"/>
      <c r="V41" s="19"/>
      <c r="W41" s="19"/>
      <c r="X41" s="19"/>
      <c r="Y41" s="19"/>
      <c r="Z41" s="19"/>
    </row>
    <row r="42" spans="1:26" ht="17.25" customHeight="1">
      <c r="A42" s="8"/>
      <c r="B42" s="8"/>
      <c r="C42" s="8"/>
      <c r="D42" s="8"/>
      <c r="E42" s="8"/>
      <c r="F42" s="8"/>
      <c r="G42" s="8"/>
      <c r="H42" s="8"/>
      <c r="I42" s="8"/>
      <c r="J42" s="8"/>
      <c r="K42" s="8"/>
      <c r="L42" s="8"/>
      <c r="M42" s="8"/>
      <c r="N42" s="72"/>
      <c r="O42" s="72" t="s">
        <v>203</v>
      </c>
      <c r="P42" s="366" t="s">
        <v>257</v>
      </c>
      <c r="Q42" s="19">
        <v>10</v>
      </c>
      <c r="R42" s="19">
        <v>10</v>
      </c>
      <c r="S42" s="19">
        <v>10</v>
      </c>
      <c r="T42" s="19"/>
      <c r="U42" s="19"/>
      <c r="V42" s="19"/>
      <c r="W42" s="19"/>
      <c r="X42" s="19"/>
      <c r="Y42" s="19"/>
      <c r="Z42" s="19"/>
    </row>
    <row r="43" spans="1:26" ht="17.25" customHeight="1">
      <c r="A43" s="8"/>
      <c r="B43" s="8"/>
      <c r="C43" s="8"/>
      <c r="D43" s="8"/>
      <c r="E43" s="8"/>
      <c r="F43" s="8"/>
      <c r="G43" s="8"/>
      <c r="H43" s="8"/>
      <c r="I43" s="8"/>
      <c r="J43" s="8"/>
      <c r="K43" s="8"/>
      <c r="L43" s="8"/>
      <c r="M43" s="8"/>
      <c r="N43" s="72"/>
      <c r="O43" s="72" t="s">
        <v>209</v>
      </c>
      <c r="P43" s="366" t="s">
        <v>258</v>
      </c>
      <c r="Q43" s="19">
        <v>449.4</v>
      </c>
      <c r="R43" s="19">
        <v>449.4</v>
      </c>
      <c r="S43" s="19"/>
      <c r="T43" s="19">
        <v>449.4</v>
      </c>
      <c r="U43" s="19"/>
      <c r="V43" s="19"/>
      <c r="W43" s="19"/>
      <c r="X43" s="19"/>
      <c r="Y43" s="19"/>
      <c r="Z43" s="19"/>
    </row>
    <row r="44" spans="1:26" ht="17.25" customHeight="1">
      <c r="A44" s="8"/>
      <c r="B44" s="8"/>
      <c r="C44" s="8"/>
      <c r="D44" s="8"/>
      <c r="E44" s="8"/>
      <c r="F44" s="8"/>
      <c r="G44" s="8"/>
      <c r="H44" s="8"/>
      <c r="I44" s="8"/>
      <c r="J44" s="8"/>
      <c r="K44" s="8"/>
      <c r="L44" s="8"/>
      <c r="M44" s="8"/>
      <c r="N44" s="8" t="s">
        <v>259</v>
      </c>
      <c r="O44" s="8"/>
      <c r="P44" s="365" t="s">
        <v>260</v>
      </c>
      <c r="Q44" s="19">
        <v>39.707700000000003</v>
      </c>
      <c r="R44" s="19">
        <v>39.707700000000003</v>
      </c>
      <c r="S44" s="19"/>
      <c r="T44" s="19">
        <v>39.707700000000003</v>
      </c>
      <c r="U44" s="19"/>
      <c r="V44" s="19"/>
      <c r="W44" s="19"/>
      <c r="X44" s="19"/>
      <c r="Y44" s="19"/>
      <c r="Z44" s="19"/>
    </row>
    <row r="45" spans="1:26" ht="17.25" customHeight="1">
      <c r="A45" s="8"/>
      <c r="B45" s="8"/>
      <c r="C45" s="8"/>
      <c r="D45" s="8"/>
      <c r="E45" s="8"/>
      <c r="F45" s="8"/>
      <c r="G45" s="8"/>
      <c r="H45" s="8"/>
      <c r="I45" s="8"/>
      <c r="J45" s="8"/>
      <c r="K45" s="8"/>
      <c r="L45" s="8"/>
      <c r="M45" s="8"/>
      <c r="N45" s="72"/>
      <c r="O45" s="72" t="s">
        <v>196</v>
      </c>
      <c r="P45" s="366" t="s">
        <v>261</v>
      </c>
      <c r="Q45" s="19">
        <v>39.707700000000003</v>
      </c>
      <c r="R45" s="19">
        <v>39.707700000000003</v>
      </c>
      <c r="S45" s="19"/>
      <c r="T45" s="19">
        <v>39.707700000000003</v>
      </c>
      <c r="U45" s="19"/>
      <c r="V45" s="19"/>
      <c r="W45" s="19"/>
      <c r="X45" s="19"/>
      <c r="Y45" s="19"/>
      <c r="Z45" s="19"/>
    </row>
    <row r="46" spans="1:26" ht="17.25" customHeight="1">
      <c r="A46" s="8"/>
      <c r="B46" s="8"/>
      <c r="C46" s="8"/>
      <c r="D46" s="8"/>
      <c r="E46" s="8"/>
      <c r="F46" s="8"/>
      <c r="G46" s="8"/>
      <c r="H46" s="8"/>
      <c r="I46" s="8"/>
      <c r="J46" s="8"/>
      <c r="K46" s="8"/>
      <c r="L46" s="8"/>
      <c r="M46" s="8"/>
      <c r="N46" s="8" t="s">
        <v>262</v>
      </c>
      <c r="O46" s="8"/>
      <c r="P46" s="365" t="s">
        <v>57</v>
      </c>
      <c r="Q46" s="19">
        <v>8910.7675999999992</v>
      </c>
      <c r="R46" s="19">
        <v>8910.7675999999992</v>
      </c>
      <c r="S46" s="19"/>
      <c r="T46" s="19">
        <v>8910.7675999999992</v>
      </c>
      <c r="U46" s="19"/>
      <c r="V46" s="19"/>
      <c r="W46" s="19"/>
      <c r="X46" s="19"/>
      <c r="Y46" s="19"/>
      <c r="Z46" s="19"/>
    </row>
    <row r="47" spans="1:26" ht="17.25" customHeight="1">
      <c r="A47" s="8"/>
      <c r="B47" s="8"/>
      <c r="C47" s="8"/>
      <c r="D47" s="8"/>
      <c r="E47" s="8"/>
      <c r="F47" s="8"/>
      <c r="G47" s="8"/>
      <c r="H47" s="8"/>
      <c r="I47" s="8"/>
      <c r="J47" s="8"/>
      <c r="K47" s="8"/>
      <c r="L47" s="8"/>
      <c r="M47" s="8"/>
      <c r="N47" s="72"/>
      <c r="O47" s="72" t="s">
        <v>223</v>
      </c>
      <c r="P47" s="366" t="s">
        <v>57</v>
      </c>
      <c r="Q47" s="19">
        <v>8910.7675999999992</v>
      </c>
      <c r="R47" s="19">
        <v>8910.7675999999992</v>
      </c>
      <c r="S47" s="19"/>
      <c r="T47" s="19">
        <v>8910.7675999999992</v>
      </c>
      <c r="U47" s="19"/>
      <c r="V47" s="19"/>
      <c r="W47" s="19"/>
      <c r="X47" s="19"/>
      <c r="Y47" s="19"/>
      <c r="Z47" s="19"/>
    </row>
    <row r="48" spans="1:26" ht="20.25" customHeight="1">
      <c r="A48" s="247" t="s">
        <v>24</v>
      </c>
      <c r="B48" s="248"/>
      <c r="C48" s="249"/>
      <c r="D48" s="19">
        <v>17039.473001999999</v>
      </c>
      <c r="E48" s="19">
        <v>13439.473002000001</v>
      </c>
      <c r="F48" s="19">
        <v>1993.7</v>
      </c>
      <c r="G48" s="19">
        <v>11445.767599999999</v>
      </c>
      <c r="H48" s="19">
        <v>3600</v>
      </c>
      <c r="I48" s="19"/>
      <c r="J48" s="19">
        <v>3600</v>
      </c>
      <c r="K48" s="19"/>
      <c r="L48" s="19"/>
      <c r="M48" s="19"/>
      <c r="N48" s="250" t="s">
        <v>24</v>
      </c>
      <c r="O48" s="250"/>
      <c r="P48" s="250"/>
      <c r="Q48" s="19">
        <v>17039.473001999999</v>
      </c>
      <c r="R48" s="19">
        <v>13439.473002000001</v>
      </c>
      <c r="S48" s="19">
        <v>1993.705402</v>
      </c>
      <c r="T48" s="19">
        <v>11445.767599999999</v>
      </c>
      <c r="U48" s="19">
        <v>3600</v>
      </c>
      <c r="V48" s="19"/>
      <c r="W48" s="19">
        <v>3600</v>
      </c>
      <c r="X48" s="19"/>
      <c r="Y48" s="19"/>
      <c r="Z48" s="19"/>
    </row>
  </sheetData>
  <mergeCells count="16">
    <mergeCell ref="A48:C48"/>
    <mergeCell ref="N48:P48"/>
    <mergeCell ref="D5:D6"/>
    <mergeCell ref="Q5:Q6"/>
    <mergeCell ref="A2:Z2"/>
    <mergeCell ref="A3:C3"/>
    <mergeCell ref="A4:M4"/>
    <mergeCell ref="N4:Z4"/>
    <mergeCell ref="A5:C5"/>
    <mergeCell ref="E5:G5"/>
    <mergeCell ref="H5:J5"/>
    <mergeCell ref="K5:M5"/>
    <mergeCell ref="N5:P5"/>
    <mergeCell ref="R5:T5"/>
    <mergeCell ref="U5:W5"/>
    <mergeCell ref="X5:Z5"/>
  </mergeCells>
  <phoneticPr fontId="35" type="noConversion"/>
  <printOptions horizontalCentered="1"/>
  <pageMargins left="0.55118110236220474" right="0.55118110236220474" top="0.78740157480314965" bottom="0.78740157480314965" header="0.51181102362204722" footer="0.51181102362204722"/>
  <pageSetup paperSize="9" scale="3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Right="0"/>
    <pageSetUpPr fitToPage="1"/>
  </sheetPr>
  <dimension ref="A1:F7"/>
  <sheetViews>
    <sheetView workbookViewId="0">
      <selection activeCell="A2" sqref="A2:F2"/>
    </sheetView>
  </sheetViews>
  <sheetFormatPr defaultColWidth="9.125" defaultRowHeight="14.25" customHeight="1"/>
  <cols>
    <col min="1" max="2" width="27.375" customWidth="1"/>
    <col min="3" max="3" width="17.25" customWidth="1"/>
    <col min="4" max="5" width="26.25" customWidth="1"/>
    <col min="6" max="6" width="18.75" customWidth="1"/>
  </cols>
  <sheetData>
    <row r="1" spans="1:6" ht="14.25" customHeight="1">
      <c r="A1" s="96"/>
      <c r="B1" s="96"/>
      <c r="C1" s="50"/>
      <c r="F1" s="97" t="s">
        <v>263</v>
      </c>
    </row>
    <row r="2" spans="1:6" ht="25.5" customHeight="1">
      <c r="A2" s="262" t="s">
        <v>264</v>
      </c>
      <c r="B2" s="262"/>
      <c r="C2" s="262"/>
      <c r="D2" s="262"/>
      <c r="E2" s="262"/>
      <c r="F2" s="262"/>
    </row>
    <row r="3" spans="1:6" ht="15.75" customHeight="1">
      <c r="A3" s="263" t="s">
        <v>2</v>
      </c>
      <c r="B3" s="264"/>
      <c r="C3" s="265"/>
      <c r="D3" s="256"/>
      <c r="F3" s="145" t="s">
        <v>3</v>
      </c>
    </row>
    <row r="4" spans="1:6" ht="19.5" customHeight="1">
      <c r="A4" s="266" t="s">
        <v>265</v>
      </c>
      <c r="B4" s="215" t="s">
        <v>266</v>
      </c>
      <c r="C4" s="215" t="s">
        <v>267</v>
      </c>
      <c r="D4" s="215"/>
      <c r="E4" s="215"/>
      <c r="F4" s="215" t="s">
        <v>217</v>
      </c>
    </row>
    <row r="5" spans="1:6" ht="19.5" customHeight="1">
      <c r="A5" s="266"/>
      <c r="B5" s="215"/>
      <c r="C5" s="43" t="s">
        <v>32</v>
      </c>
      <c r="D5" s="43" t="s">
        <v>268</v>
      </c>
      <c r="E5" s="43" t="s">
        <v>269</v>
      </c>
      <c r="F5" s="215"/>
    </row>
    <row r="6" spans="1:6" ht="18.75" customHeight="1">
      <c r="A6" s="98">
        <v>1</v>
      </c>
      <c r="B6" s="98">
        <v>2</v>
      </c>
      <c r="C6" s="99">
        <v>3</v>
      </c>
      <c r="D6" s="98">
        <v>4</v>
      </c>
      <c r="E6" s="98">
        <v>5</v>
      </c>
      <c r="F6" s="98">
        <v>6</v>
      </c>
    </row>
    <row r="7" spans="1:6" ht="18.75" customHeight="1">
      <c r="A7" s="19">
        <v>7.2487630000000003</v>
      </c>
      <c r="B7" s="19"/>
      <c r="C7" s="19">
        <v>5.4014629999999997</v>
      </c>
      <c r="D7" s="19"/>
      <c r="E7" s="19">
        <v>5.4014629999999997</v>
      </c>
      <c r="F7" s="19">
        <v>1.8472999999999999</v>
      </c>
    </row>
  </sheetData>
  <mergeCells count="6">
    <mergeCell ref="A2:F2"/>
    <mergeCell ref="A3:D3"/>
    <mergeCell ref="C4:E4"/>
    <mergeCell ref="A4:A5"/>
    <mergeCell ref="B4:B5"/>
    <mergeCell ref="F4:F5"/>
  </mergeCells>
  <phoneticPr fontId="35" type="noConversion"/>
  <printOptions horizontalCentered="1"/>
  <pageMargins left="0.74803149606299213" right="0.74803149606299213" top="0.78740157480314965" bottom="0.78740157480314965" header="0.51181102362204722" footer="0.51181102362204722"/>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69"/>
  <sheetViews>
    <sheetView workbookViewId="0">
      <selection activeCell="A2" sqref="A2:Z2"/>
    </sheetView>
  </sheetViews>
  <sheetFormatPr defaultColWidth="9.125" defaultRowHeight="14.25" customHeight="1" outlineLevelRow="1"/>
  <cols>
    <col min="1" max="1" width="25.125" customWidth="1"/>
    <col min="2" max="2" width="20.75" customWidth="1"/>
    <col min="3" max="3" width="31.25" customWidth="1"/>
    <col min="4" max="4" width="10.125" customWidth="1"/>
    <col min="5" max="5" width="17.625" customWidth="1"/>
    <col min="6" max="6" width="10.25" customWidth="1"/>
    <col min="7" max="7" width="23" customWidth="1"/>
    <col min="8" max="8" width="10.75" customWidth="1"/>
    <col min="9" max="9" width="11" customWidth="1"/>
    <col min="10" max="10" width="15.375" customWidth="1"/>
    <col min="11" max="11" width="10.75" customWidth="1"/>
    <col min="12" max="13" width="11.125" customWidth="1"/>
    <col min="14" max="26" width="6" customWidth="1"/>
  </cols>
  <sheetData>
    <row r="1" spans="1:26" ht="16.5" customHeight="1">
      <c r="B1" s="90"/>
      <c r="D1" s="91"/>
      <c r="E1" s="91"/>
      <c r="F1" s="91"/>
      <c r="G1" s="91"/>
      <c r="H1" s="92"/>
      <c r="I1" s="92"/>
      <c r="K1" s="92"/>
      <c r="L1" s="92"/>
      <c r="M1" s="92"/>
      <c r="P1" s="92"/>
      <c r="T1" s="92"/>
      <c r="X1" s="90"/>
      <c r="Z1" s="35" t="s">
        <v>270</v>
      </c>
    </row>
    <row r="2" spans="1:26" ht="26.25" customHeight="1">
      <c r="A2" s="267" t="s">
        <v>271</v>
      </c>
      <c r="B2" s="267"/>
      <c r="C2" s="267"/>
      <c r="D2" s="267"/>
      <c r="E2" s="267"/>
      <c r="F2" s="267"/>
      <c r="G2" s="267"/>
      <c r="H2" s="267"/>
      <c r="I2" s="267"/>
      <c r="J2" s="209"/>
      <c r="K2" s="267"/>
      <c r="L2" s="267"/>
      <c r="M2" s="267"/>
      <c r="N2" s="209"/>
      <c r="O2" s="209"/>
      <c r="P2" s="267"/>
      <c r="Q2" s="209"/>
      <c r="R2" s="209"/>
      <c r="S2" s="209"/>
      <c r="T2" s="267"/>
      <c r="U2" s="267"/>
      <c r="V2" s="267"/>
      <c r="W2" s="267"/>
      <c r="X2" s="267"/>
      <c r="Y2" s="267"/>
      <c r="Z2" s="267"/>
    </row>
    <row r="3" spans="1:26" ht="15" customHeight="1">
      <c r="A3" s="263" t="s">
        <v>2</v>
      </c>
      <c r="B3" s="268"/>
      <c r="C3" s="268"/>
      <c r="D3" s="268"/>
      <c r="E3" s="268"/>
      <c r="F3" s="268"/>
      <c r="G3" s="268"/>
      <c r="H3" s="93"/>
      <c r="I3" s="93"/>
      <c r="J3" s="88"/>
      <c r="K3" s="93"/>
      <c r="L3" s="93"/>
      <c r="M3" s="93"/>
      <c r="N3" s="88"/>
      <c r="O3" s="88"/>
      <c r="P3" s="93"/>
      <c r="Q3" s="88"/>
      <c r="R3" s="88"/>
      <c r="S3" s="88"/>
      <c r="T3" s="93"/>
      <c r="X3" s="90"/>
      <c r="Z3" s="146" t="s">
        <v>3</v>
      </c>
    </row>
    <row r="4" spans="1:26" ht="18" customHeight="1">
      <c r="A4" s="276" t="s">
        <v>272</v>
      </c>
      <c r="B4" s="276" t="s">
        <v>273</v>
      </c>
      <c r="C4" s="276" t="s">
        <v>274</v>
      </c>
      <c r="D4" s="276" t="s">
        <v>275</v>
      </c>
      <c r="E4" s="276" t="s">
        <v>276</v>
      </c>
      <c r="F4" s="276" t="s">
        <v>277</v>
      </c>
      <c r="G4" s="276" t="s">
        <v>278</v>
      </c>
      <c r="H4" s="269" t="s">
        <v>279</v>
      </c>
      <c r="I4" s="269" t="s">
        <v>279</v>
      </c>
      <c r="J4" s="215"/>
      <c r="K4" s="269"/>
      <c r="L4" s="269"/>
      <c r="M4" s="269"/>
      <c r="N4" s="215"/>
      <c r="O4" s="215"/>
      <c r="P4" s="269"/>
      <c r="Q4" s="215"/>
      <c r="R4" s="215"/>
      <c r="S4" s="215"/>
      <c r="T4" s="270" t="s">
        <v>36</v>
      </c>
      <c r="U4" s="269" t="s">
        <v>37</v>
      </c>
      <c r="V4" s="269"/>
      <c r="W4" s="269"/>
      <c r="X4" s="269"/>
      <c r="Y4" s="269"/>
      <c r="Z4" s="269"/>
    </row>
    <row r="5" spans="1:26" ht="18" customHeight="1">
      <c r="A5" s="277"/>
      <c r="B5" s="280"/>
      <c r="C5" s="277"/>
      <c r="D5" s="277"/>
      <c r="E5" s="277"/>
      <c r="F5" s="277"/>
      <c r="G5" s="277"/>
      <c r="H5" s="269" t="s">
        <v>280</v>
      </c>
      <c r="I5" s="269" t="s">
        <v>33</v>
      </c>
      <c r="J5" s="215"/>
      <c r="K5" s="269"/>
      <c r="L5" s="269"/>
      <c r="M5" s="269"/>
      <c r="N5" s="215"/>
      <c r="O5" s="215"/>
      <c r="P5" s="269"/>
      <c r="Q5" s="215" t="s">
        <v>281</v>
      </c>
      <c r="R5" s="215"/>
      <c r="S5" s="215"/>
      <c r="T5" s="276" t="s">
        <v>36</v>
      </c>
      <c r="U5" s="269" t="s">
        <v>37</v>
      </c>
      <c r="V5" s="270" t="s">
        <v>38</v>
      </c>
      <c r="W5" s="269" t="s">
        <v>37</v>
      </c>
      <c r="X5" s="270" t="s">
        <v>40</v>
      </c>
      <c r="Y5" s="270" t="s">
        <v>41</v>
      </c>
      <c r="Z5" s="271" t="s">
        <v>42</v>
      </c>
    </row>
    <row r="6" spans="1:26" ht="14.25" customHeight="1">
      <c r="A6" s="278"/>
      <c r="B6" s="278"/>
      <c r="C6" s="278"/>
      <c r="D6" s="278"/>
      <c r="E6" s="278"/>
      <c r="F6" s="278"/>
      <c r="G6" s="278"/>
      <c r="H6" s="278"/>
      <c r="I6" s="272" t="s">
        <v>282</v>
      </c>
      <c r="J6" s="271" t="s">
        <v>283</v>
      </c>
      <c r="K6" s="276" t="s">
        <v>284</v>
      </c>
      <c r="L6" s="276" t="s">
        <v>285</v>
      </c>
      <c r="M6" s="276" t="s">
        <v>286</v>
      </c>
      <c r="N6" s="276" t="s">
        <v>287</v>
      </c>
      <c r="O6" s="276" t="s">
        <v>34</v>
      </c>
      <c r="P6" s="276" t="s">
        <v>35</v>
      </c>
      <c r="Q6" s="276" t="s">
        <v>33</v>
      </c>
      <c r="R6" s="276" t="s">
        <v>34</v>
      </c>
      <c r="S6" s="276" t="s">
        <v>35</v>
      </c>
      <c r="T6" s="278"/>
      <c r="U6" s="276" t="s">
        <v>32</v>
      </c>
      <c r="V6" s="276" t="s">
        <v>38</v>
      </c>
      <c r="W6" s="276" t="s">
        <v>288</v>
      </c>
      <c r="X6" s="276" t="s">
        <v>40</v>
      </c>
      <c r="Y6" s="276" t="s">
        <v>41</v>
      </c>
      <c r="Z6" s="276" t="s">
        <v>42</v>
      </c>
    </row>
    <row r="7" spans="1:26" ht="37.5" customHeight="1">
      <c r="A7" s="279"/>
      <c r="B7" s="279"/>
      <c r="C7" s="279"/>
      <c r="D7" s="279"/>
      <c r="E7" s="279"/>
      <c r="F7" s="279"/>
      <c r="G7" s="279"/>
      <c r="H7" s="279"/>
      <c r="I7" s="33" t="s">
        <v>32</v>
      </c>
      <c r="J7" s="33" t="s">
        <v>289</v>
      </c>
      <c r="K7" s="281" t="s">
        <v>283</v>
      </c>
      <c r="L7" s="281" t="s">
        <v>285</v>
      </c>
      <c r="M7" s="281" t="s">
        <v>286</v>
      </c>
      <c r="N7" s="281" t="s">
        <v>287</v>
      </c>
      <c r="O7" s="281" t="s">
        <v>287</v>
      </c>
      <c r="P7" s="281" t="s">
        <v>287</v>
      </c>
      <c r="Q7" s="281" t="s">
        <v>285</v>
      </c>
      <c r="R7" s="281" t="s">
        <v>286</v>
      </c>
      <c r="S7" s="281" t="s">
        <v>287</v>
      </c>
      <c r="T7" s="281" t="s">
        <v>36</v>
      </c>
      <c r="U7" s="281" t="s">
        <v>32</v>
      </c>
      <c r="V7" s="281" t="s">
        <v>38</v>
      </c>
      <c r="W7" s="281" t="s">
        <v>288</v>
      </c>
      <c r="X7" s="281" t="s">
        <v>40</v>
      </c>
      <c r="Y7" s="281" t="s">
        <v>41</v>
      </c>
      <c r="Z7" s="281" t="s">
        <v>42</v>
      </c>
    </row>
    <row r="8" spans="1:26" ht="14.25" customHeight="1">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49">
        <v>25</v>
      </c>
      <c r="Z8" s="95">
        <v>26</v>
      </c>
    </row>
    <row r="9" spans="1:26" ht="21" customHeight="1" outlineLevel="1">
      <c r="A9" s="8" t="s">
        <v>44</v>
      </c>
      <c r="B9" s="94"/>
      <c r="C9" s="94"/>
      <c r="D9" s="94"/>
      <c r="E9" s="94"/>
      <c r="F9" s="94"/>
      <c r="G9" s="94"/>
      <c r="H9" s="19">
        <v>1993.7</v>
      </c>
      <c r="I9" s="19">
        <v>1993.7</v>
      </c>
      <c r="J9" s="19"/>
      <c r="K9" s="19"/>
      <c r="L9" s="19"/>
      <c r="M9" s="19">
        <v>1993.7</v>
      </c>
      <c r="N9" s="19"/>
      <c r="O9" s="19"/>
      <c r="P9" s="19"/>
      <c r="Q9" s="19"/>
      <c r="R9" s="19"/>
      <c r="S9" s="19"/>
      <c r="T9" s="19"/>
      <c r="U9" s="19"/>
      <c r="V9" s="19"/>
      <c r="W9" s="19"/>
      <c r="X9" s="19"/>
      <c r="Y9" s="19"/>
      <c r="Z9" s="19"/>
    </row>
    <row r="10" spans="1:26" ht="23.25" customHeight="1" outlineLevel="1">
      <c r="A10" s="72" t="s">
        <v>44</v>
      </c>
      <c r="B10" s="8" t="s">
        <v>290</v>
      </c>
      <c r="C10" s="8" t="s">
        <v>291</v>
      </c>
      <c r="D10" s="8" t="s">
        <v>62</v>
      </c>
      <c r="E10" s="8" t="s">
        <v>63</v>
      </c>
      <c r="F10" s="8" t="s">
        <v>292</v>
      </c>
      <c r="G10" s="8" t="s">
        <v>195</v>
      </c>
      <c r="H10" s="19">
        <v>251.874</v>
      </c>
      <c r="I10" s="19">
        <v>251.874</v>
      </c>
      <c r="J10" s="19"/>
      <c r="K10" s="19"/>
      <c r="L10" s="19"/>
      <c r="M10" s="19">
        <v>251.874</v>
      </c>
      <c r="N10" s="19"/>
      <c r="O10" s="19"/>
      <c r="P10" s="19"/>
      <c r="Q10" s="19"/>
      <c r="R10" s="19"/>
      <c r="S10" s="19"/>
      <c r="T10" s="19"/>
      <c r="U10" s="19"/>
      <c r="V10" s="19"/>
      <c r="W10" s="19"/>
      <c r="X10" s="19"/>
      <c r="Y10" s="19"/>
      <c r="Z10" s="19"/>
    </row>
    <row r="11" spans="1:26" ht="23.25" customHeight="1" outlineLevel="1">
      <c r="A11" s="72" t="s">
        <v>44</v>
      </c>
      <c r="B11" s="8" t="s">
        <v>293</v>
      </c>
      <c r="C11" s="8" t="s">
        <v>294</v>
      </c>
      <c r="D11" s="8" t="s">
        <v>66</v>
      </c>
      <c r="E11" s="8" t="s">
        <v>67</v>
      </c>
      <c r="F11" s="8" t="s">
        <v>292</v>
      </c>
      <c r="G11" s="8" t="s">
        <v>195</v>
      </c>
      <c r="H11" s="19">
        <v>239.84880000000001</v>
      </c>
      <c r="I11" s="19">
        <v>239.84880000000001</v>
      </c>
      <c r="J11" s="19"/>
      <c r="K11" s="19"/>
      <c r="L11" s="19"/>
      <c r="M11" s="19">
        <v>239.84880000000001</v>
      </c>
      <c r="N11" s="19"/>
      <c r="O11" s="8"/>
      <c r="P11" s="8"/>
      <c r="Q11" s="19"/>
      <c r="R11" s="19"/>
      <c r="S11" s="19"/>
      <c r="T11" s="19"/>
      <c r="U11" s="19"/>
      <c r="V11" s="19"/>
      <c r="W11" s="19"/>
      <c r="X11" s="19"/>
      <c r="Y11" s="19"/>
      <c r="Z11" s="19"/>
    </row>
    <row r="12" spans="1:26" ht="23.25" customHeight="1" outlineLevel="1">
      <c r="A12" s="72" t="s">
        <v>44</v>
      </c>
      <c r="B12" s="8" t="s">
        <v>290</v>
      </c>
      <c r="C12" s="8" t="s">
        <v>291</v>
      </c>
      <c r="D12" s="8" t="s">
        <v>62</v>
      </c>
      <c r="E12" s="8" t="s">
        <v>63</v>
      </c>
      <c r="F12" s="8" t="s">
        <v>295</v>
      </c>
      <c r="G12" s="8" t="s">
        <v>198</v>
      </c>
      <c r="H12" s="19">
        <v>342.5</v>
      </c>
      <c r="I12" s="19">
        <v>342.5</v>
      </c>
      <c r="J12" s="19"/>
      <c r="K12" s="19"/>
      <c r="L12" s="19"/>
      <c r="M12" s="19">
        <v>342.5</v>
      </c>
      <c r="N12" s="19"/>
      <c r="O12" s="8"/>
      <c r="P12" s="8"/>
      <c r="Q12" s="19"/>
      <c r="R12" s="19"/>
      <c r="S12" s="19"/>
      <c r="T12" s="19"/>
      <c r="U12" s="19"/>
      <c r="V12" s="19"/>
      <c r="W12" s="19"/>
      <c r="X12" s="19"/>
      <c r="Y12" s="19"/>
      <c r="Z12" s="19"/>
    </row>
    <row r="13" spans="1:26" ht="23.25" customHeight="1" outlineLevel="1">
      <c r="A13" s="72" t="s">
        <v>44</v>
      </c>
      <c r="B13" s="8" t="s">
        <v>293</v>
      </c>
      <c r="C13" s="8" t="s">
        <v>294</v>
      </c>
      <c r="D13" s="8" t="s">
        <v>66</v>
      </c>
      <c r="E13" s="8" t="s">
        <v>67</v>
      </c>
      <c r="F13" s="8" t="s">
        <v>295</v>
      </c>
      <c r="G13" s="8" t="s">
        <v>198</v>
      </c>
      <c r="H13" s="19">
        <v>16.794119999999999</v>
      </c>
      <c r="I13" s="19">
        <v>16.794119999999999</v>
      </c>
      <c r="J13" s="19"/>
      <c r="K13" s="19"/>
      <c r="L13" s="19"/>
      <c r="M13" s="19">
        <v>16.794119999999999</v>
      </c>
      <c r="N13" s="19"/>
      <c r="O13" s="8"/>
      <c r="P13" s="8"/>
      <c r="Q13" s="19"/>
      <c r="R13" s="19"/>
      <c r="S13" s="19"/>
      <c r="T13" s="19"/>
      <c r="U13" s="19"/>
      <c r="V13" s="19"/>
      <c r="W13" s="19"/>
      <c r="X13" s="19"/>
      <c r="Y13" s="19"/>
      <c r="Z13" s="19"/>
    </row>
    <row r="14" spans="1:26" ht="23.25" customHeight="1" outlineLevel="1">
      <c r="A14" s="72" t="s">
        <v>44</v>
      </c>
      <c r="B14" s="8" t="s">
        <v>296</v>
      </c>
      <c r="C14" s="8" t="s">
        <v>297</v>
      </c>
      <c r="D14" s="8" t="s">
        <v>62</v>
      </c>
      <c r="E14" s="8" t="s">
        <v>63</v>
      </c>
      <c r="F14" s="8" t="s">
        <v>298</v>
      </c>
      <c r="G14" s="8" t="s">
        <v>200</v>
      </c>
      <c r="H14" s="19">
        <v>85.884</v>
      </c>
      <c r="I14" s="19">
        <v>85.884</v>
      </c>
      <c r="J14" s="19"/>
      <c r="K14" s="19"/>
      <c r="L14" s="19"/>
      <c r="M14" s="19">
        <v>85.884</v>
      </c>
      <c r="N14" s="19"/>
      <c r="O14" s="8"/>
      <c r="P14" s="8"/>
      <c r="Q14" s="19"/>
      <c r="R14" s="19"/>
      <c r="S14" s="19"/>
      <c r="T14" s="19"/>
      <c r="U14" s="19"/>
      <c r="V14" s="19"/>
      <c r="W14" s="19"/>
      <c r="X14" s="19"/>
      <c r="Y14" s="19"/>
      <c r="Z14" s="19"/>
    </row>
    <row r="15" spans="1:26" ht="23.25" customHeight="1" outlineLevel="1">
      <c r="A15" s="72" t="s">
        <v>44</v>
      </c>
      <c r="B15" s="8" t="s">
        <v>299</v>
      </c>
      <c r="C15" s="8" t="s">
        <v>300</v>
      </c>
      <c r="D15" s="8" t="s">
        <v>66</v>
      </c>
      <c r="E15" s="8" t="s">
        <v>67</v>
      </c>
      <c r="F15" s="8" t="s">
        <v>301</v>
      </c>
      <c r="G15" s="8" t="s">
        <v>204</v>
      </c>
      <c r="H15" s="19">
        <v>75.599999999999994</v>
      </c>
      <c r="I15" s="19">
        <v>75.599999999999994</v>
      </c>
      <c r="J15" s="19"/>
      <c r="K15" s="19"/>
      <c r="L15" s="19"/>
      <c r="M15" s="19">
        <v>75.599999999999994</v>
      </c>
      <c r="N15" s="19"/>
      <c r="O15" s="8"/>
      <c r="P15" s="8"/>
      <c r="Q15" s="19"/>
      <c r="R15" s="19"/>
      <c r="S15" s="19"/>
      <c r="T15" s="19"/>
      <c r="U15" s="19"/>
      <c r="V15" s="19"/>
      <c r="W15" s="19"/>
      <c r="X15" s="19"/>
      <c r="Y15" s="19"/>
      <c r="Z15" s="19"/>
    </row>
    <row r="16" spans="1:26" ht="23.25" customHeight="1" outlineLevel="1">
      <c r="A16" s="72" t="s">
        <v>44</v>
      </c>
      <c r="B16" s="8" t="s">
        <v>293</v>
      </c>
      <c r="C16" s="8" t="s">
        <v>294</v>
      </c>
      <c r="D16" s="8" t="s">
        <v>66</v>
      </c>
      <c r="E16" s="8" t="s">
        <v>67</v>
      </c>
      <c r="F16" s="8" t="s">
        <v>301</v>
      </c>
      <c r="G16" s="8" t="s">
        <v>204</v>
      </c>
      <c r="H16" s="19">
        <v>148.44239999999999</v>
      </c>
      <c r="I16" s="19">
        <v>148.44239999999999</v>
      </c>
      <c r="J16" s="19"/>
      <c r="K16" s="19"/>
      <c r="L16" s="19"/>
      <c r="M16" s="19">
        <v>148.44239999999999</v>
      </c>
      <c r="N16" s="19"/>
      <c r="O16" s="8"/>
      <c r="P16" s="8"/>
      <c r="Q16" s="19"/>
      <c r="R16" s="19"/>
      <c r="S16" s="19"/>
      <c r="T16" s="19"/>
      <c r="U16" s="19"/>
      <c r="V16" s="19"/>
      <c r="W16" s="19"/>
      <c r="X16" s="19"/>
      <c r="Y16" s="19"/>
      <c r="Z16" s="19"/>
    </row>
    <row r="17" spans="1:26" ht="23.25" customHeight="1" outlineLevel="1">
      <c r="A17" s="72" t="s">
        <v>44</v>
      </c>
      <c r="B17" s="8" t="s">
        <v>293</v>
      </c>
      <c r="C17" s="8" t="s">
        <v>294</v>
      </c>
      <c r="D17" s="8" t="s">
        <v>66</v>
      </c>
      <c r="E17" s="8" t="s">
        <v>67</v>
      </c>
      <c r="F17" s="8" t="s">
        <v>301</v>
      </c>
      <c r="G17" s="8" t="s">
        <v>204</v>
      </c>
      <c r="H17" s="19">
        <v>43.734000000000002</v>
      </c>
      <c r="I17" s="19">
        <v>43.734000000000002</v>
      </c>
      <c r="J17" s="19"/>
      <c r="K17" s="19"/>
      <c r="L17" s="19"/>
      <c r="M17" s="19">
        <v>43.734000000000002</v>
      </c>
      <c r="N17" s="19"/>
      <c r="O17" s="8"/>
      <c r="P17" s="8"/>
      <c r="Q17" s="19"/>
      <c r="R17" s="19"/>
      <c r="S17" s="19"/>
      <c r="T17" s="19"/>
      <c r="U17" s="19"/>
      <c r="V17" s="19"/>
      <c r="W17" s="19"/>
      <c r="X17" s="19"/>
      <c r="Y17" s="19"/>
      <c r="Z17" s="19"/>
    </row>
    <row r="18" spans="1:26" ht="23.25" customHeight="1" outlineLevel="1">
      <c r="A18" s="72" t="s">
        <v>44</v>
      </c>
      <c r="B18" s="8" t="s">
        <v>290</v>
      </c>
      <c r="C18" s="8" t="s">
        <v>294</v>
      </c>
      <c r="D18" s="8" t="s">
        <v>62</v>
      </c>
      <c r="E18" s="8" t="s">
        <v>63</v>
      </c>
      <c r="F18" s="8" t="s">
        <v>298</v>
      </c>
      <c r="G18" s="8" t="s">
        <v>200</v>
      </c>
      <c r="H18" s="19">
        <v>20.9895</v>
      </c>
      <c r="I18" s="19">
        <v>20.9895</v>
      </c>
      <c r="J18" s="19"/>
      <c r="K18" s="19"/>
      <c r="L18" s="19"/>
      <c r="M18" s="19">
        <v>20.9895</v>
      </c>
      <c r="N18" s="19"/>
      <c r="O18" s="8"/>
      <c r="P18" s="8"/>
      <c r="Q18" s="19"/>
      <c r="R18" s="19"/>
      <c r="S18" s="19"/>
      <c r="T18" s="19"/>
      <c r="U18" s="19"/>
      <c r="V18" s="19"/>
      <c r="W18" s="19"/>
      <c r="X18" s="19"/>
      <c r="Y18" s="19"/>
      <c r="Z18" s="19"/>
    </row>
    <row r="19" spans="1:26" ht="23.25" customHeight="1" outlineLevel="1">
      <c r="A19" s="72" t="s">
        <v>44</v>
      </c>
      <c r="B19" s="8" t="s">
        <v>293</v>
      </c>
      <c r="C19" s="8" t="s">
        <v>294</v>
      </c>
      <c r="D19" s="8" t="s">
        <v>66</v>
      </c>
      <c r="E19" s="8" t="s">
        <v>67</v>
      </c>
      <c r="F19" s="8" t="s">
        <v>301</v>
      </c>
      <c r="G19" s="8" t="s">
        <v>204</v>
      </c>
      <c r="H19" s="19">
        <v>19.987400000000001</v>
      </c>
      <c r="I19" s="19">
        <v>19.987400000000001</v>
      </c>
      <c r="J19" s="19"/>
      <c r="K19" s="19"/>
      <c r="L19" s="19"/>
      <c r="M19" s="19">
        <v>19.987400000000001</v>
      </c>
      <c r="N19" s="19"/>
      <c r="O19" s="8"/>
      <c r="P19" s="8"/>
      <c r="Q19" s="19"/>
      <c r="R19" s="19"/>
      <c r="S19" s="19"/>
      <c r="T19" s="19"/>
      <c r="U19" s="19"/>
      <c r="V19" s="19"/>
      <c r="W19" s="19"/>
      <c r="X19" s="19"/>
      <c r="Y19" s="19"/>
      <c r="Z19" s="19"/>
    </row>
    <row r="20" spans="1:26" ht="23.25" customHeight="1" outlineLevel="1">
      <c r="A20" s="72" t="s">
        <v>44</v>
      </c>
      <c r="B20" s="8" t="s">
        <v>302</v>
      </c>
      <c r="C20" s="8" t="s">
        <v>303</v>
      </c>
      <c r="D20" s="8" t="s">
        <v>81</v>
      </c>
      <c r="E20" s="8" t="s">
        <v>82</v>
      </c>
      <c r="F20" s="8" t="s">
        <v>304</v>
      </c>
      <c r="G20" s="8" t="s">
        <v>207</v>
      </c>
      <c r="H20" s="19">
        <v>101.29559999999999</v>
      </c>
      <c r="I20" s="19">
        <v>101.29559999999999</v>
      </c>
      <c r="J20" s="19"/>
      <c r="K20" s="19"/>
      <c r="L20" s="19"/>
      <c r="M20" s="19">
        <v>101.29559999999999</v>
      </c>
      <c r="N20" s="19"/>
      <c r="O20" s="8"/>
      <c r="P20" s="8"/>
      <c r="Q20" s="19"/>
      <c r="R20" s="19"/>
      <c r="S20" s="19"/>
      <c r="T20" s="19"/>
      <c r="U20" s="19"/>
      <c r="V20" s="19"/>
      <c r="W20" s="19"/>
      <c r="X20" s="19"/>
      <c r="Y20" s="19"/>
      <c r="Z20" s="19"/>
    </row>
    <row r="21" spans="1:26" ht="23.25" customHeight="1" outlineLevel="1">
      <c r="A21" s="72" t="s">
        <v>44</v>
      </c>
      <c r="B21" s="8" t="s">
        <v>302</v>
      </c>
      <c r="C21" s="8" t="s">
        <v>303</v>
      </c>
      <c r="D21" s="8" t="s">
        <v>81</v>
      </c>
      <c r="E21" s="8" t="s">
        <v>82</v>
      </c>
      <c r="F21" s="8" t="s">
        <v>304</v>
      </c>
      <c r="G21" s="8" t="s">
        <v>207</v>
      </c>
      <c r="H21" s="19">
        <v>81.998817000000003</v>
      </c>
      <c r="I21" s="19">
        <v>81.998817000000003</v>
      </c>
      <c r="J21" s="19"/>
      <c r="K21" s="19"/>
      <c r="L21" s="19"/>
      <c r="M21" s="19">
        <v>81.998817000000003</v>
      </c>
      <c r="N21" s="19"/>
      <c r="O21" s="8"/>
      <c r="P21" s="8"/>
      <c r="Q21" s="19"/>
      <c r="R21" s="19"/>
      <c r="S21" s="19"/>
      <c r="T21" s="19"/>
      <c r="U21" s="19"/>
      <c r="V21" s="19"/>
      <c r="W21" s="19"/>
      <c r="X21" s="19"/>
      <c r="Y21" s="19"/>
      <c r="Z21" s="19"/>
    </row>
    <row r="22" spans="1:26" ht="23.25" customHeight="1" outlineLevel="1">
      <c r="A22" s="72" t="s">
        <v>44</v>
      </c>
      <c r="B22" s="8" t="s">
        <v>305</v>
      </c>
      <c r="C22" s="8" t="s">
        <v>306</v>
      </c>
      <c r="D22" s="8" t="s">
        <v>94</v>
      </c>
      <c r="E22" s="8" t="s">
        <v>95</v>
      </c>
      <c r="F22" s="8" t="s">
        <v>307</v>
      </c>
      <c r="G22" s="8" t="s">
        <v>212</v>
      </c>
      <c r="H22" s="19">
        <v>35.783231999999998</v>
      </c>
      <c r="I22" s="19">
        <v>35.783231999999998</v>
      </c>
      <c r="J22" s="19"/>
      <c r="K22" s="19"/>
      <c r="L22" s="19"/>
      <c r="M22" s="19">
        <v>35.783231999999998</v>
      </c>
      <c r="N22" s="19"/>
      <c r="O22" s="8"/>
      <c r="P22" s="8"/>
      <c r="Q22" s="19"/>
      <c r="R22" s="19"/>
      <c r="S22" s="19"/>
      <c r="T22" s="19"/>
      <c r="U22" s="19"/>
      <c r="V22" s="19"/>
      <c r="W22" s="19"/>
      <c r="X22" s="19"/>
      <c r="Y22" s="19"/>
      <c r="Z22" s="19"/>
    </row>
    <row r="23" spans="1:26" ht="23.25" customHeight="1" outlineLevel="1">
      <c r="A23" s="72" t="s">
        <v>44</v>
      </c>
      <c r="B23" s="8" t="s">
        <v>305</v>
      </c>
      <c r="C23" s="8" t="s">
        <v>306</v>
      </c>
      <c r="D23" s="8" t="s">
        <v>94</v>
      </c>
      <c r="E23" s="8" t="s">
        <v>95</v>
      </c>
      <c r="F23" s="8" t="s">
        <v>307</v>
      </c>
      <c r="G23" s="8" t="s">
        <v>212</v>
      </c>
      <c r="H23" s="19">
        <v>30.405874000000001</v>
      </c>
      <c r="I23" s="19">
        <v>30.405874000000001</v>
      </c>
      <c r="J23" s="19"/>
      <c r="K23" s="19"/>
      <c r="L23" s="19"/>
      <c r="M23" s="19">
        <v>30.405874000000001</v>
      </c>
      <c r="N23" s="19"/>
      <c r="O23" s="8"/>
      <c r="P23" s="8"/>
      <c r="Q23" s="19"/>
      <c r="R23" s="19"/>
      <c r="S23" s="19"/>
      <c r="T23" s="19"/>
      <c r="U23" s="19"/>
      <c r="V23" s="19"/>
      <c r="W23" s="19"/>
      <c r="X23" s="19"/>
      <c r="Y23" s="19"/>
      <c r="Z23" s="19"/>
    </row>
    <row r="24" spans="1:26" ht="23.25" customHeight="1" outlineLevel="1">
      <c r="A24" s="72" t="s">
        <v>44</v>
      </c>
      <c r="B24" s="8" t="s">
        <v>308</v>
      </c>
      <c r="C24" s="8" t="s">
        <v>309</v>
      </c>
      <c r="D24" s="8" t="s">
        <v>98</v>
      </c>
      <c r="E24" s="8" t="s">
        <v>99</v>
      </c>
      <c r="F24" s="8" t="s">
        <v>310</v>
      </c>
      <c r="G24" s="8" t="s">
        <v>218</v>
      </c>
      <c r="H24" s="19">
        <v>2.1048960000000001</v>
      </c>
      <c r="I24" s="19">
        <v>2.1048960000000001</v>
      </c>
      <c r="J24" s="19"/>
      <c r="K24" s="19"/>
      <c r="L24" s="19"/>
      <c r="M24" s="19">
        <v>2.1048960000000001</v>
      </c>
      <c r="N24" s="19"/>
      <c r="O24" s="8"/>
      <c r="P24" s="8"/>
      <c r="Q24" s="19"/>
      <c r="R24" s="19"/>
      <c r="S24" s="19"/>
      <c r="T24" s="19"/>
      <c r="U24" s="19"/>
      <c r="V24" s="19"/>
      <c r="W24" s="19"/>
      <c r="X24" s="19"/>
      <c r="Y24" s="19"/>
      <c r="Z24" s="19"/>
    </row>
    <row r="25" spans="1:26" ht="23.25" customHeight="1" outlineLevel="1">
      <c r="A25" s="72" t="s">
        <v>44</v>
      </c>
      <c r="B25" s="8" t="s">
        <v>308</v>
      </c>
      <c r="C25" s="8" t="s">
        <v>309</v>
      </c>
      <c r="D25" s="8" t="s">
        <v>98</v>
      </c>
      <c r="E25" s="8" t="s">
        <v>99</v>
      </c>
      <c r="F25" s="8" t="s">
        <v>310</v>
      </c>
      <c r="G25" s="8" t="s">
        <v>218</v>
      </c>
      <c r="H25" s="19">
        <v>1.788581</v>
      </c>
      <c r="I25" s="19">
        <v>1.788581</v>
      </c>
      <c r="J25" s="19"/>
      <c r="K25" s="19"/>
      <c r="L25" s="19"/>
      <c r="M25" s="19">
        <v>1.788581</v>
      </c>
      <c r="N25" s="19"/>
      <c r="O25" s="8"/>
      <c r="P25" s="8"/>
      <c r="Q25" s="19"/>
      <c r="R25" s="19"/>
      <c r="S25" s="19"/>
      <c r="T25" s="19"/>
      <c r="U25" s="19"/>
      <c r="V25" s="19"/>
      <c r="W25" s="19"/>
      <c r="X25" s="19"/>
      <c r="Y25" s="19"/>
      <c r="Z25" s="19"/>
    </row>
    <row r="26" spans="1:26" ht="23.25" customHeight="1" outlineLevel="1">
      <c r="A26" s="72" t="s">
        <v>44</v>
      </c>
      <c r="B26" s="8" t="s">
        <v>311</v>
      </c>
      <c r="C26" s="8" t="s">
        <v>312</v>
      </c>
      <c r="D26" s="8" t="s">
        <v>98</v>
      </c>
      <c r="E26" s="8" t="s">
        <v>99</v>
      </c>
      <c r="F26" s="8" t="s">
        <v>310</v>
      </c>
      <c r="G26" s="8" t="s">
        <v>218</v>
      </c>
      <c r="H26" s="19">
        <v>2.6311200000000001</v>
      </c>
      <c r="I26" s="19">
        <v>2.6311200000000001</v>
      </c>
      <c r="J26" s="19"/>
      <c r="K26" s="19"/>
      <c r="L26" s="19"/>
      <c r="M26" s="19">
        <v>2.6311200000000001</v>
      </c>
      <c r="N26" s="19"/>
      <c r="O26" s="8"/>
      <c r="P26" s="8"/>
      <c r="Q26" s="19"/>
      <c r="R26" s="19"/>
      <c r="S26" s="19"/>
      <c r="T26" s="19"/>
      <c r="U26" s="19"/>
      <c r="V26" s="19"/>
      <c r="W26" s="19"/>
      <c r="X26" s="19"/>
      <c r="Y26" s="19"/>
      <c r="Z26" s="19"/>
    </row>
    <row r="27" spans="1:26" ht="23.25" customHeight="1" outlineLevel="1">
      <c r="A27" s="72" t="s">
        <v>44</v>
      </c>
      <c r="B27" s="8" t="s">
        <v>313</v>
      </c>
      <c r="C27" s="8" t="s">
        <v>314</v>
      </c>
      <c r="D27" s="8" t="s">
        <v>89</v>
      </c>
      <c r="E27" s="8" t="s">
        <v>88</v>
      </c>
      <c r="F27" s="8" t="s">
        <v>310</v>
      </c>
      <c r="G27" s="8" t="s">
        <v>218</v>
      </c>
      <c r="H27" s="19">
        <v>3.1300159999999999</v>
      </c>
      <c r="I27" s="19">
        <v>3.1300159999999999</v>
      </c>
      <c r="J27" s="19"/>
      <c r="K27" s="19"/>
      <c r="L27" s="19"/>
      <c r="M27" s="19">
        <v>3.1300159999999999</v>
      </c>
      <c r="N27" s="19"/>
      <c r="O27" s="8"/>
      <c r="P27" s="8"/>
      <c r="Q27" s="19"/>
      <c r="R27" s="19"/>
      <c r="S27" s="19"/>
      <c r="T27" s="19"/>
      <c r="U27" s="19"/>
      <c r="V27" s="19"/>
      <c r="W27" s="19"/>
      <c r="X27" s="19"/>
      <c r="Y27" s="19"/>
      <c r="Z27" s="19"/>
    </row>
    <row r="28" spans="1:26" ht="23.25" customHeight="1" outlineLevel="1">
      <c r="A28" s="72" t="s">
        <v>44</v>
      </c>
      <c r="B28" s="8" t="s">
        <v>315</v>
      </c>
      <c r="C28" s="8" t="s">
        <v>316</v>
      </c>
      <c r="D28" s="8" t="s">
        <v>98</v>
      </c>
      <c r="E28" s="8" t="s">
        <v>99</v>
      </c>
      <c r="F28" s="8" t="s">
        <v>310</v>
      </c>
      <c r="G28" s="8" t="s">
        <v>218</v>
      </c>
      <c r="H28" s="19">
        <v>3.0855999999999999</v>
      </c>
      <c r="I28" s="19">
        <v>3.0855999999999999</v>
      </c>
      <c r="J28" s="19"/>
      <c r="K28" s="19"/>
      <c r="L28" s="19"/>
      <c r="M28" s="19">
        <v>3.0855999999999999</v>
      </c>
      <c r="N28" s="19"/>
      <c r="O28" s="8"/>
      <c r="P28" s="8"/>
      <c r="Q28" s="19"/>
      <c r="R28" s="19"/>
      <c r="S28" s="19"/>
      <c r="T28" s="19"/>
      <c r="U28" s="19"/>
      <c r="V28" s="19"/>
      <c r="W28" s="19"/>
      <c r="X28" s="19"/>
      <c r="Y28" s="19"/>
      <c r="Z28" s="19"/>
    </row>
    <row r="29" spans="1:26" ht="23.25" customHeight="1" outlineLevel="1">
      <c r="A29" s="72" t="s">
        <v>44</v>
      </c>
      <c r="B29" s="8" t="s">
        <v>315</v>
      </c>
      <c r="C29" s="8" t="s">
        <v>316</v>
      </c>
      <c r="D29" s="8" t="s">
        <v>98</v>
      </c>
      <c r="E29" s="8" t="s">
        <v>99</v>
      </c>
      <c r="F29" s="8" t="s">
        <v>310</v>
      </c>
      <c r="G29" s="8" t="s">
        <v>218</v>
      </c>
      <c r="H29" s="19">
        <v>1.9152</v>
      </c>
      <c r="I29" s="19">
        <v>1.9152</v>
      </c>
      <c r="J29" s="19"/>
      <c r="K29" s="19"/>
      <c r="L29" s="19"/>
      <c r="M29" s="19">
        <v>1.9152</v>
      </c>
      <c r="N29" s="19"/>
      <c r="O29" s="8"/>
      <c r="P29" s="8"/>
      <c r="Q29" s="19"/>
      <c r="R29" s="19"/>
      <c r="S29" s="19"/>
      <c r="T29" s="19"/>
      <c r="U29" s="19"/>
      <c r="V29" s="19"/>
      <c r="W29" s="19"/>
      <c r="X29" s="19"/>
      <c r="Y29" s="19"/>
      <c r="Z29" s="19"/>
    </row>
    <row r="30" spans="1:26" ht="23.25" customHeight="1" outlineLevel="1">
      <c r="A30" s="72" t="s">
        <v>44</v>
      </c>
      <c r="B30" s="8" t="s">
        <v>317</v>
      </c>
      <c r="C30" s="8" t="s">
        <v>318</v>
      </c>
      <c r="D30" s="8" t="s">
        <v>104</v>
      </c>
      <c r="E30" s="8" t="s">
        <v>105</v>
      </c>
      <c r="F30" s="8" t="s">
        <v>319</v>
      </c>
      <c r="G30" s="8" t="s">
        <v>105</v>
      </c>
      <c r="H30" s="19">
        <v>92.623782000000006</v>
      </c>
      <c r="I30" s="19">
        <v>92.623782000000006</v>
      </c>
      <c r="J30" s="19"/>
      <c r="K30" s="19"/>
      <c r="L30" s="19"/>
      <c r="M30" s="19">
        <v>92.623782000000006</v>
      </c>
      <c r="N30" s="19"/>
      <c r="O30" s="8"/>
      <c r="P30" s="8"/>
      <c r="Q30" s="19"/>
      <c r="R30" s="19"/>
      <c r="S30" s="19"/>
      <c r="T30" s="19"/>
      <c r="U30" s="19"/>
      <c r="V30" s="19"/>
      <c r="W30" s="19"/>
      <c r="X30" s="19"/>
      <c r="Y30" s="19"/>
      <c r="Z30" s="19"/>
    </row>
    <row r="31" spans="1:26" ht="23.25" customHeight="1" outlineLevel="1">
      <c r="A31" s="72" t="s">
        <v>44</v>
      </c>
      <c r="B31" s="8" t="s">
        <v>317</v>
      </c>
      <c r="C31" s="8" t="s">
        <v>318</v>
      </c>
      <c r="D31" s="8" t="s">
        <v>104</v>
      </c>
      <c r="E31" s="8" t="s">
        <v>105</v>
      </c>
      <c r="F31" s="8" t="s">
        <v>319</v>
      </c>
      <c r="G31" s="8" t="s">
        <v>105</v>
      </c>
      <c r="H31" s="19">
        <v>65.127911999999995</v>
      </c>
      <c r="I31" s="19">
        <v>65.127911999999995</v>
      </c>
      <c r="J31" s="19"/>
      <c r="K31" s="19"/>
      <c r="L31" s="19"/>
      <c r="M31" s="19">
        <v>65.127911999999995</v>
      </c>
      <c r="N31" s="19"/>
      <c r="O31" s="8"/>
      <c r="P31" s="8"/>
      <c r="Q31" s="19"/>
      <c r="R31" s="19"/>
      <c r="S31" s="19"/>
      <c r="T31" s="19"/>
      <c r="U31" s="19"/>
      <c r="V31" s="19"/>
      <c r="W31" s="19"/>
      <c r="X31" s="19"/>
      <c r="Y31" s="19"/>
      <c r="Z31" s="19"/>
    </row>
    <row r="32" spans="1:26" ht="23.25" customHeight="1" outlineLevel="1">
      <c r="A32" s="72" t="s">
        <v>44</v>
      </c>
      <c r="B32" s="8" t="s">
        <v>320</v>
      </c>
      <c r="C32" s="8" t="s">
        <v>321</v>
      </c>
      <c r="D32" s="8" t="s">
        <v>62</v>
      </c>
      <c r="E32" s="8" t="s">
        <v>63</v>
      </c>
      <c r="F32" s="8" t="s">
        <v>322</v>
      </c>
      <c r="G32" s="8" t="s">
        <v>225</v>
      </c>
      <c r="H32" s="19">
        <v>20</v>
      </c>
      <c r="I32" s="19">
        <v>20</v>
      </c>
      <c r="J32" s="19"/>
      <c r="K32" s="19"/>
      <c r="L32" s="19"/>
      <c r="M32" s="19">
        <v>20</v>
      </c>
      <c r="N32" s="19"/>
      <c r="O32" s="8"/>
      <c r="P32" s="8"/>
      <c r="Q32" s="19"/>
      <c r="R32" s="19"/>
      <c r="S32" s="19"/>
      <c r="T32" s="19"/>
      <c r="U32" s="19"/>
      <c r="V32" s="19"/>
      <c r="W32" s="19"/>
      <c r="X32" s="19"/>
      <c r="Y32" s="19"/>
      <c r="Z32" s="19"/>
    </row>
    <row r="33" spans="1:26" ht="23.25" customHeight="1" outlineLevel="1">
      <c r="A33" s="72" t="s">
        <v>44</v>
      </c>
      <c r="B33" s="8" t="s">
        <v>320</v>
      </c>
      <c r="C33" s="8" t="s">
        <v>321</v>
      </c>
      <c r="D33" s="8" t="s">
        <v>62</v>
      </c>
      <c r="E33" s="8" t="s">
        <v>63</v>
      </c>
      <c r="F33" s="8" t="s">
        <v>323</v>
      </c>
      <c r="G33" s="8" t="s">
        <v>228</v>
      </c>
      <c r="H33" s="19">
        <v>10</v>
      </c>
      <c r="I33" s="19">
        <v>10</v>
      </c>
      <c r="J33" s="19"/>
      <c r="K33" s="19"/>
      <c r="L33" s="19"/>
      <c r="M33" s="19">
        <v>10</v>
      </c>
      <c r="N33" s="19"/>
      <c r="O33" s="8"/>
      <c r="P33" s="8"/>
      <c r="Q33" s="19"/>
      <c r="R33" s="19"/>
      <c r="S33" s="19"/>
      <c r="T33" s="19"/>
      <c r="U33" s="19"/>
      <c r="V33" s="19"/>
      <c r="W33" s="19"/>
      <c r="X33" s="19"/>
      <c r="Y33" s="19"/>
      <c r="Z33" s="19"/>
    </row>
    <row r="34" spans="1:26" ht="23.25" customHeight="1" outlineLevel="1">
      <c r="A34" s="72" t="s">
        <v>44</v>
      </c>
      <c r="B34" s="8" t="s">
        <v>320</v>
      </c>
      <c r="C34" s="8" t="s">
        <v>321</v>
      </c>
      <c r="D34" s="8" t="s">
        <v>62</v>
      </c>
      <c r="E34" s="8" t="s">
        <v>63</v>
      </c>
      <c r="F34" s="8" t="s">
        <v>324</v>
      </c>
      <c r="G34" s="8" t="s">
        <v>238</v>
      </c>
      <c r="H34" s="19">
        <v>10</v>
      </c>
      <c r="I34" s="19">
        <v>10</v>
      </c>
      <c r="J34" s="19"/>
      <c r="K34" s="19"/>
      <c r="L34" s="19"/>
      <c r="M34" s="19">
        <v>10</v>
      </c>
      <c r="N34" s="19"/>
      <c r="O34" s="8"/>
      <c r="P34" s="8"/>
      <c r="Q34" s="19"/>
      <c r="R34" s="19"/>
      <c r="S34" s="19"/>
      <c r="T34" s="19"/>
      <c r="U34" s="19"/>
      <c r="V34" s="19"/>
      <c r="W34" s="19"/>
      <c r="X34" s="19"/>
      <c r="Y34" s="19"/>
      <c r="Z34" s="19"/>
    </row>
    <row r="35" spans="1:26" ht="23.25" customHeight="1" outlineLevel="1">
      <c r="A35" s="72" t="s">
        <v>44</v>
      </c>
      <c r="B35" s="8" t="s">
        <v>320</v>
      </c>
      <c r="C35" s="8" t="s">
        <v>321</v>
      </c>
      <c r="D35" s="8" t="s">
        <v>62</v>
      </c>
      <c r="E35" s="8" t="s">
        <v>63</v>
      </c>
      <c r="F35" s="8" t="s">
        <v>325</v>
      </c>
      <c r="G35" s="8" t="s">
        <v>224</v>
      </c>
      <c r="H35" s="19">
        <v>0.12515000000000001</v>
      </c>
      <c r="I35" s="19">
        <v>0.12515000000000001</v>
      </c>
      <c r="J35" s="19"/>
      <c r="K35" s="19"/>
      <c r="L35" s="19"/>
      <c r="M35" s="19">
        <v>0.12515000000000001</v>
      </c>
      <c r="N35" s="19"/>
      <c r="O35" s="8"/>
      <c r="P35" s="8"/>
      <c r="Q35" s="19"/>
      <c r="R35" s="19"/>
      <c r="S35" s="19"/>
      <c r="T35" s="19"/>
      <c r="U35" s="19"/>
      <c r="V35" s="19"/>
      <c r="W35" s="19"/>
      <c r="X35" s="19"/>
      <c r="Y35" s="19"/>
      <c r="Z35" s="19"/>
    </row>
    <row r="36" spans="1:26" ht="23.25" customHeight="1" outlineLevel="1">
      <c r="A36" s="72" t="s">
        <v>44</v>
      </c>
      <c r="B36" s="8" t="s">
        <v>320</v>
      </c>
      <c r="C36" s="8" t="s">
        <v>321</v>
      </c>
      <c r="D36" s="8" t="s">
        <v>66</v>
      </c>
      <c r="E36" s="8" t="s">
        <v>67</v>
      </c>
      <c r="F36" s="8" t="s">
        <v>322</v>
      </c>
      <c r="G36" s="8" t="s">
        <v>225</v>
      </c>
      <c r="H36" s="19">
        <v>5.1161000000000003</v>
      </c>
      <c r="I36" s="19">
        <v>5.1161000000000003</v>
      </c>
      <c r="J36" s="19"/>
      <c r="K36" s="19"/>
      <c r="L36" s="19"/>
      <c r="M36" s="19">
        <v>5.1161000000000003</v>
      </c>
      <c r="N36" s="19"/>
      <c r="O36" s="8"/>
      <c r="P36" s="8"/>
      <c r="Q36" s="19"/>
      <c r="R36" s="19"/>
      <c r="S36" s="19"/>
      <c r="T36" s="19"/>
      <c r="U36" s="19"/>
      <c r="V36" s="19"/>
      <c r="W36" s="19"/>
      <c r="X36" s="19"/>
      <c r="Y36" s="19"/>
      <c r="Z36" s="19"/>
    </row>
    <row r="37" spans="1:26" ht="23.25" customHeight="1" outlineLevel="1">
      <c r="A37" s="72" t="s">
        <v>44</v>
      </c>
      <c r="B37" s="8" t="s">
        <v>320</v>
      </c>
      <c r="C37" s="8" t="s">
        <v>321</v>
      </c>
      <c r="D37" s="8" t="s">
        <v>66</v>
      </c>
      <c r="E37" s="8" t="s">
        <v>67</v>
      </c>
      <c r="F37" s="8" t="s">
        <v>324</v>
      </c>
      <c r="G37" s="8" t="s">
        <v>238</v>
      </c>
      <c r="H37" s="19">
        <v>5</v>
      </c>
      <c r="I37" s="19">
        <v>5</v>
      </c>
      <c r="J37" s="19"/>
      <c r="K37" s="19"/>
      <c r="L37" s="19"/>
      <c r="M37" s="19">
        <v>5</v>
      </c>
      <c r="N37" s="19"/>
      <c r="O37" s="8"/>
      <c r="P37" s="8"/>
      <c r="Q37" s="19"/>
      <c r="R37" s="19"/>
      <c r="S37" s="19"/>
      <c r="T37" s="19"/>
      <c r="U37" s="19"/>
      <c r="V37" s="19"/>
      <c r="W37" s="19"/>
      <c r="X37" s="19"/>
      <c r="Y37" s="19"/>
      <c r="Z37" s="19"/>
    </row>
    <row r="38" spans="1:26" ht="23.25" customHeight="1" outlineLevel="1">
      <c r="A38" s="72" t="s">
        <v>44</v>
      </c>
      <c r="B38" s="8" t="s">
        <v>326</v>
      </c>
      <c r="C38" s="8" t="s">
        <v>217</v>
      </c>
      <c r="D38" s="8" t="s">
        <v>66</v>
      </c>
      <c r="E38" s="8" t="s">
        <v>67</v>
      </c>
      <c r="F38" s="8" t="s">
        <v>327</v>
      </c>
      <c r="G38" s="8" t="s">
        <v>217</v>
      </c>
      <c r="H38" s="19">
        <v>1.8472999999999999</v>
      </c>
      <c r="I38" s="19">
        <v>1.8472999999999999</v>
      </c>
      <c r="J38" s="19"/>
      <c r="K38" s="19"/>
      <c r="L38" s="19"/>
      <c r="M38" s="19">
        <v>1.8472999999999999</v>
      </c>
      <c r="N38" s="19"/>
      <c r="O38" s="8"/>
      <c r="P38" s="8"/>
      <c r="Q38" s="19"/>
      <c r="R38" s="19"/>
      <c r="S38" s="19"/>
      <c r="T38" s="19"/>
      <c r="U38" s="19"/>
      <c r="V38" s="19"/>
      <c r="W38" s="19"/>
      <c r="X38" s="19"/>
      <c r="Y38" s="19"/>
      <c r="Z38" s="19"/>
    </row>
    <row r="39" spans="1:26" ht="23.25" customHeight="1" outlineLevel="1">
      <c r="A39" s="72" t="s">
        <v>44</v>
      </c>
      <c r="B39" s="8" t="s">
        <v>320</v>
      </c>
      <c r="C39" s="8" t="s">
        <v>321</v>
      </c>
      <c r="D39" s="8" t="s">
        <v>66</v>
      </c>
      <c r="E39" s="8" t="s">
        <v>67</v>
      </c>
      <c r="F39" s="8" t="s">
        <v>328</v>
      </c>
      <c r="G39" s="8" t="s">
        <v>252</v>
      </c>
      <c r="H39" s="19">
        <v>10</v>
      </c>
      <c r="I39" s="19">
        <v>10</v>
      </c>
      <c r="J39" s="19"/>
      <c r="K39" s="19"/>
      <c r="L39" s="19"/>
      <c r="M39" s="19">
        <v>10</v>
      </c>
      <c r="N39" s="19"/>
      <c r="O39" s="8"/>
      <c r="P39" s="8"/>
      <c r="Q39" s="19"/>
      <c r="R39" s="19"/>
      <c r="S39" s="19"/>
      <c r="T39" s="19"/>
      <c r="U39" s="19"/>
      <c r="V39" s="19"/>
      <c r="W39" s="19"/>
      <c r="X39" s="19"/>
      <c r="Y39" s="19"/>
      <c r="Z39" s="19"/>
    </row>
    <row r="40" spans="1:26" ht="23.25" customHeight="1" outlineLevel="1">
      <c r="A40" s="72" t="s">
        <v>44</v>
      </c>
      <c r="B40" s="8" t="s">
        <v>320</v>
      </c>
      <c r="C40" s="8" t="s">
        <v>321</v>
      </c>
      <c r="D40" s="8" t="s">
        <v>66</v>
      </c>
      <c r="E40" s="8" t="s">
        <v>67</v>
      </c>
      <c r="F40" s="8" t="s">
        <v>325</v>
      </c>
      <c r="G40" s="8" t="s">
        <v>224</v>
      </c>
      <c r="H40" s="19">
        <v>10.445375</v>
      </c>
      <c r="I40" s="19">
        <v>10.445375</v>
      </c>
      <c r="J40" s="19"/>
      <c r="K40" s="19"/>
      <c r="L40" s="19"/>
      <c r="M40" s="19">
        <v>10.445375</v>
      </c>
      <c r="N40" s="19"/>
      <c r="O40" s="8"/>
      <c r="P40" s="8"/>
      <c r="Q40" s="19"/>
      <c r="R40" s="19"/>
      <c r="S40" s="19"/>
      <c r="T40" s="19"/>
      <c r="U40" s="19"/>
      <c r="V40" s="19"/>
      <c r="W40" s="19"/>
      <c r="X40" s="19"/>
      <c r="Y40" s="19"/>
      <c r="Z40" s="19"/>
    </row>
    <row r="41" spans="1:26" ht="23.25" customHeight="1" outlineLevel="1">
      <c r="A41" s="72" t="s">
        <v>44</v>
      </c>
      <c r="B41" s="8" t="s">
        <v>320</v>
      </c>
      <c r="C41" s="8" t="s">
        <v>321</v>
      </c>
      <c r="D41" s="8" t="s">
        <v>62</v>
      </c>
      <c r="E41" s="8" t="s">
        <v>63</v>
      </c>
      <c r="F41" s="8" t="s">
        <v>322</v>
      </c>
      <c r="G41" s="8" t="s">
        <v>225</v>
      </c>
      <c r="H41" s="19">
        <v>3.7038600000000002</v>
      </c>
      <c r="I41" s="19">
        <v>3.7038600000000002</v>
      </c>
      <c r="J41" s="19"/>
      <c r="K41" s="19"/>
      <c r="L41" s="19"/>
      <c r="M41" s="19">
        <v>3.7038600000000002</v>
      </c>
      <c r="N41" s="19"/>
      <c r="O41" s="8"/>
      <c r="P41" s="8"/>
      <c r="Q41" s="19"/>
      <c r="R41" s="19"/>
      <c r="S41" s="19"/>
      <c r="T41" s="19"/>
      <c r="U41" s="19"/>
      <c r="V41" s="19"/>
      <c r="W41" s="19"/>
      <c r="X41" s="19"/>
      <c r="Y41" s="19"/>
      <c r="Z41" s="19"/>
    </row>
    <row r="42" spans="1:26" ht="23.25" customHeight="1" outlineLevel="1">
      <c r="A42" s="72" t="s">
        <v>44</v>
      </c>
      <c r="B42" s="8" t="s">
        <v>329</v>
      </c>
      <c r="C42" s="8" t="s">
        <v>330</v>
      </c>
      <c r="D42" s="8" t="s">
        <v>79</v>
      </c>
      <c r="E42" s="8" t="s">
        <v>80</v>
      </c>
      <c r="F42" s="8" t="s">
        <v>322</v>
      </c>
      <c r="G42" s="8" t="s">
        <v>225</v>
      </c>
      <c r="H42" s="19">
        <v>0.46235700000000002</v>
      </c>
      <c r="I42" s="19">
        <v>0.46235700000000002</v>
      </c>
      <c r="J42" s="19"/>
      <c r="K42" s="19"/>
      <c r="L42" s="19"/>
      <c r="M42" s="19">
        <v>0.46235700000000002</v>
      </c>
      <c r="N42" s="19"/>
      <c r="O42" s="8"/>
      <c r="P42" s="8"/>
      <c r="Q42" s="19"/>
      <c r="R42" s="19"/>
      <c r="S42" s="19"/>
      <c r="T42" s="19"/>
      <c r="U42" s="19"/>
      <c r="V42" s="19"/>
      <c r="W42" s="19"/>
      <c r="X42" s="19"/>
      <c r="Y42" s="19"/>
      <c r="Z42" s="19"/>
    </row>
    <row r="43" spans="1:26" ht="23.25" customHeight="1" outlineLevel="1">
      <c r="A43" s="72" t="s">
        <v>44</v>
      </c>
      <c r="B43" s="8" t="s">
        <v>331</v>
      </c>
      <c r="C43" s="8" t="s">
        <v>332</v>
      </c>
      <c r="D43" s="8" t="s">
        <v>79</v>
      </c>
      <c r="E43" s="8" t="s">
        <v>80</v>
      </c>
      <c r="F43" s="8" t="s">
        <v>322</v>
      </c>
      <c r="G43" s="8" t="s">
        <v>225</v>
      </c>
      <c r="H43" s="19">
        <v>2.9630879999999999</v>
      </c>
      <c r="I43" s="19">
        <v>2.9630879999999999</v>
      </c>
      <c r="J43" s="19"/>
      <c r="K43" s="19"/>
      <c r="L43" s="19"/>
      <c r="M43" s="19">
        <v>2.9630879999999999</v>
      </c>
      <c r="N43" s="19"/>
      <c r="O43" s="8"/>
      <c r="P43" s="8"/>
      <c r="Q43" s="19"/>
      <c r="R43" s="19"/>
      <c r="S43" s="19"/>
      <c r="T43" s="19"/>
      <c r="U43" s="19"/>
      <c r="V43" s="19"/>
      <c r="W43" s="19"/>
      <c r="X43" s="19"/>
      <c r="Y43" s="19"/>
      <c r="Z43" s="19"/>
    </row>
    <row r="44" spans="1:26" ht="23.25" customHeight="1" outlineLevel="1">
      <c r="A44" s="72" t="s">
        <v>44</v>
      </c>
      <c r="B44" s="8" t="s">
        <v>331</v>
      </c>
      <c r="C44" s="8" t="s">
        <v>332</v>
      </c>
      <c r="D44" s="8" t="s">
        <v>79</v>
      </c>
      <c r="E44" s="8" t="s">
        <v>80</v>
      </c>
      <c r="F44" s="8" t="s">
        <v>322</v>
      </c>
      <c r="G44" s="8" t="s">
        <v>225</v>
      </c>
      <c r="H44" s="19">
        <v>1.3889480000000001</v>
      </c>
      <c r="I44" s="19">
        <v>1.3889480000000001</v>
      </c>
      <c r="J44" s="19"/>
      <c r="K44" s="19"/>
      <c r="L44" s="19"/>
      <c r="M44" s="19">
        <v>1.3889480000000001</v>
      </c>
      <c r="N44" s="19"/>
      <c r="O44" s="8"/>
      <c r="P44" s="8"/>
      <c r="Q44" s="19"/>
      <c r="R44" s="19"/>
      <c r="S44" s="19"/>
      <c r="T44" s="19"/>
      <c r="U44" s="19"/>
      <c r="V44" s="19"/>
      <c r="W44" s="19"/>
      <c r="X44" s="19"/>
      <c r="Y44" s="19"/>
      <c r="Z44" s="19"/>
    </row>
    <row r="45" spans="1:26" ht="23.25" customHeight="1" outlineLevel="1">
      <c r="A45" s="72" t="s">
        <v>44</v>
      </c>
      <c r="B45" s="8" t="s">
        <v>333</v>
      </c>
      <c r="C45" s="8" t="s">
        <v>208</v>
      </c>
      <c r="D45" s="8" t="s">
        <v>62</v>
      </c>
      <c r="E45" s="8" t="s">
        <v>63</v>
      </c>
      <c r="F45" s="8" t="s">
        <v>334</v>
      </c>
      <c r="G45" s="8" t="s">
        <v>208</v>
      </c>
      <c r="H45" s="19">
        <v>2.08</v>
      </c>
      <c r="I45" s="19">
        <v>2.08</v>
      </c>
      <c r="J45" s="19"/>
      <c r="K45" s="19"/>
      <c r="L45" s="19"/>
      <c r="M45" s="19">
        <v>2.08</v>
      </c>
      <c r="N45" s="19"/>
      <c r="O45" s="8"/>
      <c r="P45" s="8"/>
      <c r="Q45" s="19"/>
      <c r="R45" s="19"/>
      <c r="S45" s="19"/>
      <c r="T45" s="19"/>
      <c r="U45" s="19"/>
      <c r="V45" s="19"/>
      <c r="W45" s="19"/>
      <c r="X45" s="19"/>
      <c r="Y45" s="19"/>
      <c r="Z45" s="19"/>
    </row>
    <row r="46" spans="1:26" ht="23.25" customHeight="1" outlineLevel="1">
      <c r="A46" s="72" t="s">
        <v>44</v>
      </c>
      <c r="B46" s="8" t="s">
        <v>333</v>
      </c>
      <c r="C46" s="8" t="s">
        <v>208</v>
      </c>
      <c r="D46" s="8" t="s">
        <v>66</v>
      </c>
      <c r="E46" s="8" t="s">
        <v>67</v>
      </c>
      <c r="F46" s="8" t="s">
        <v>334</v>
      </c>
      <c r="G46" s="8" t="s">
        <v>208</v>
      </c>
      <c r="H46" s="19">
        <v>1.68</v>
      </c>
      <c r="I46" s="19">
        <v>1.68</v>
      </c>
      <c r="J46" s="19"/>
      <c r="K46" s="19"/>
      <c r="L46" s="19"/>
      <c r="M46" s="19">
        <v>1.68</v>
      </c>
      <c r="N46" s="19"/>
      <c r="O46" s="8"/>
      <c r="P46" s="8"/>
      <c r="Q46" s="19"/>
      <c r="R46" s="19"/>
      <c r="S46" s="19"/>
      <c r="T46" s="19"/>
      <c r="U46" s="19"/>
      <c r="V46" s="19"/>
      <c r="W46" s="19"/>
      <c r="X46" s="19"/>
      <c r="Y46" s="19"/>
      <c r="Z46" s="19"/>
    </row>
    <row r="47" spans="1:26" ht="23.25" customHeight="1" outlineLevel="1">
      <c r="A47" s="72" t="s">
        <v>44</v>
      </c>
      <c r="B47" s="8" t="s">
        <v>335</v>
      </c>
      <c r="C47" s="8" t="s">
        <v>211</v>
      </c>
      <c r="D47" s="8" t="s">
        <v>62</v>
      </c>
      <c r="E47" s="8" t="s">
        <v>63</v>
      </c>
      <c r="F47" s="8" t="s">
        <v>336</v>
      </c>
      <c r="G47" s="8" t="s">
        <v>211</v>
      </c>
      <c r="H47" s="19">
        <v>4.0448700000000004</v>
      </c>
      <c r="I47" s="19">
        <v>4.0448700000000004</v>
      </c>
      <c r="J47" s="19"/>
      <c r="K47" s="19"/>
      <c r="L47" s="19"/>
      <c r="M47" s="19">
        <v>4.0448700000000004</v>
      </c>
      <c r="N47" s="19"/>
      <c r="O47" s="8"/>
      <c r="P47" s="8"/>
      <c r="Q47" s="19"/>
      <c r="R47" s="19"/>
      <c r="S47" s="19"/>
      <c r="T47" s="19"/>
      <c r="U47" s="19"/>
      <c r="V47" s="19"/>
      <c r="W47" s="19"/>
      <c r="X47" s="19"/>
      <c r="Y47" s="19"/>
      <c r="Z47" s="19"/>
    </row>
    <row r="48" spans="1:26" ht="23.25" customHeight="1" outlineLevel="1">
      <c r="A48" s="72" t="s">
        <v>44</v>
      </c>
      <c r="B48" s="8" t="s">
        <v>335</v>
      </c>
      <c r="C48" s="8" t="s">
        <v>211</v>
      </c>
      <c r="D48" s="8" t="s">
        <v>66</v>
      </c>
      <c r="E48" s="8" t="s">
        <v>67</v>
      </c>
      <c r="F48" s="8" t="s">
        <v>336</v>
      </c>
      <c r="G48" s="8" t="s">
        <v>211</v>
      </c>
      <c r="H48" s="19">
        <v>3.824532</v>
      </c>
      <c r="I48" s="19">
        <v>3.824532</v>
      </c>
      <c r="J48" s="19"/>
      <c r="K48" s="19"/>
      <c r="L48" s="19"/>
      <c r="M48" s="19">
        <v>3.824532</v>
      </c>
      <c r="N48" s="19"/>
      <c r="O48" s="8"/>
      <c r="P48" s="8"/>
      <c r="Q48" s="19"/>
      <c r="R48" s="19"/>
      <c r="S48" s="19"/>
      <c r="T48" s="19"/>
      <c r="U48" s="19"/>
      <c r="V48" s="19"/>
      <c r="W48" s="19"/>
      <c r="X48" s="19"/>
      <c r="Y48" s="19"/>
      <c r="Z48" s="19"/>
    </row>
    <row r="49" spans="1:26" ht="23.25" customHeight="1" outlineLevel="1">
      <c r="A49" s="72" t="s">
        <v>44</v>
      </c>
      <c r="B49" s="8" t="s">
        <v>337</v>
      </c>
      <c r="C49" s="8" t="s">
        <v>247</v>
      </c>
      <c r="D49" s="8" t="s">
        <v>62</v>
      </c>
      <c r="E49" s="8" t="s">
        <v>63</v>
      </c>
      <c r="F49" s="8" t="s">
        <v>338</v>
      </c>
      <c r="G49" s="8" t="s">
        <v>247</v>
      </c>
      <c r="H49" s="19">
        <v>11.887658999999999</v>
      </c>
      <c r="I49" s="19">
        <v>11.887658999999999</v>
      </c>
      <c r="J49" s="19"/>
      <c r="K49" s="19"/>
      <c r="L49" s="19"/>
      <c r="M49" s="19">
        <v>11.887658999999999</v>
      </c>
      <c r="N49" s="19"/>
      <c r="O49" s="8"/>
      <c r="P49" s="8"/>
      <c r="Q49" s="19"/>
      <c r="R49" s="19"/>
      <c r="S49" s="19"/>
      <c r="T49" s="19"/>
      <c r="U49" s="19"/>
      <c r="V49" s="19"/>
      <c r="W49" s="19"/>
      <c r="X49" s="19"/>
      <c r="Y49" s="19"/>
      <c r="Z49" s="19"/>
    </row>
    <row r="50" spans="1:26" ht="23.25" customHeight="1" outlineLevel="1">
      <c r="A50" s="72" t="s">
        <v>44</v>
      </c>
      <c r="B50" s="8" t="s">
        <v>337</v>
      </c>
      <c r="C50" s="8" t="s">
        <v>247</v>
      </c>
      <c r="D50" s="8" t="s">
        <v>66</v>
      </c>
      <c r="E50" s="8" t="s">
        <v>67</v>
      </c>
      <c r="F50" s="8" t="s">
        <v>338</v>
      </c>
      <c r="G50" s="8" t="s">
        <v>247</v>
      </c>
      <c r="H50" s="19">
        <v>8.9763859999999998</v>
      </c>
      <c r="I50" s="19">
        <v>8.9763859999999998</v>
      </c>
      <c r="J50" s="19"/>
      <c r="K50" s="19"/>
      <c r="L50" s="19"/>
      <c r="M50" s="19">
        <v>8.9763859999999998</v>
      </c>
      <c r="N50" s="19"/>
      <c r="O50" s="8"/>
      <c r="P50" s="8"/>
      <c r="Q50" s="19"/>
      <c r="R50" s="19"/>
      <c r="S50" s="19"/>
      <c r="T50" s="19"/>
      <c r="U50" s="19"/>
      <c r="V50" s="19"/>
      <c r="W50" s="19"/>
      <c r="X50" s="19"/>
      <c r="Y50" s="19"/>
      <c r="Z50" s="19"/>
    </row>
    <row r="51" spans="1:26" ht="23.25" customHeight="1" outlineLevel="1">
      <c r="A51" s="72" t="s">
        <v>44</v>
      </c>
      <c r="B51" s="8" t="s">
        <v>337</v>
      </c>
      <c r="C51" s="8" t="s">
        <v>247</v>
      </c>
      <c r="D51" s="8" t="s">
        <v>79</v>
      </c>
      <c r="E51" s="8" t="s">
        <v>80</v>
      </c>
      <c r="F51" s="8" t="s">
        <v>338</v>
      </c>
      <c r="G51" s="8" t="s">
        <v>247</v>
      </c>
      <c r="H51" s="19">
        <v>10.014201999999999</v>
      </c>
      <c r="I51" s="19">
        <v>10.014201999999999</v>
      </c>
      <c r="J51" s="19"/>
      <c r="K51" s="19"/>
      <c r="L51" s="19"/>
      <c r="M51" s="19">
        <v>10.014201999999999</v>
      </c>
      <c r="N51" s="19"/>
      <c r="O51" s="8"/>
      <c r="P51" s="8"/>
      <c r="Q51" s="19"/>
      <c r="R51" s="19"/>
      <c r="S51" s="19"/>
      <c r="T51" s="19"/>
      <c r="U51" s="19"/>
      <c r="V51" s="19"/>
      <c r="W51" s="19"/>
      <c r="X51" s="19"/>
      <c r="Y51" s="19"/>
      <c r="Z51" s="19"/>
    </row>
    <row r="52" spans="1:26" ht="23.25" customHeight="1" outlineLevel="1">
      <c r="A52" s="72" t="s">
        <v>44</v>
      </c>
      <c r="B52" s="8" t="s">
        <v>337</v>
      </c>
      <c r="C52" s="8" t="s">
        <v>247</v>
      </c>
      <c r="D52" s="8" t="s">
        <v>79</v>
      </c>
      <c r="E52" s="8" t="s">
        <v>80</v>
      </c>
      <c r="F52" s="8" t="s">
        <v>338</v>
      </c>
      <c r="G52" s="8" t="s">
        <v>247</v>
      </c>
      <c r="H52" s="19">
        <v>4.8659590000000001</v>
      </c>
      <c r="I52" s="19">
        <v>4.8659590000000001</v>
      </c>
      <c r="J52" s="19"/>
      <c r="K52" s="19"/>
      <c r="L52" s="19"/>
      <c r="M52" s="19">
        <v>4.8659590000000001</v>
      </c>
      <c r="N52" s="19"/>
      <c r="O52" s="8"/>
      <c r="P52" s="8"/>
      <c r="Q52" s="19"/>
      <c r="R52" s="19"/>
      <c r="S52" s="19"/>
      <c r="T52" s="19"/>
      <c r="U52" s="19"/>
      <c r="V52" s="19"/>
      <c r="W52" s="19"/>
      <c r="X52" s="19"/>
      <c r="Y52" s="19"/>
      <c r="Z52" s="19"/>
    </row>
    <row r="53" spans="1:26" ht="23.25" customHeight="1" outlineLevel="1">
      <c r="A53" s="72" t="s">
        <v>44</v>
      </c>
      <c r="B53" s="8" t="s">
        <v>339</v>
      </c>
      <c r="C53" s="8" t="s">
        <v>249</v>
      </c>
      <c r="D53" s="8" t="s">
        <v>62</v>
      </c>
      <c r="E53" s="8" t="s">
        <v>63</v>
      </c>
      <c r="F53" s="8" t="s">
        <v>340</v>
      </c>
      <c r="G53" s="8" t="s">
        <v>249</v>
      </c>
      <c r="H53" s="19">
        <v>13.476374</v>
      </c>
      <c r="I53" s="19">
        <v>13.476374</v>
      </c>
      <c r="J53" s="19"/>
      <c r="K53" s="19"/>
      <c r="L53" s="19"/>
      <c r="M53" s="19">
        <v>13.476374</v>
      </c>
      <c r="N53" s="19"/>
      <c r="O53" s="8"/>
      <c r="P53" s="8"/>
      <c r="Q53" s="19"/>
      <c r="R53" s="19"/>
      <c r="S53" s="19"/>
      <c r="T53" s="19"/>
      <c r="U53" s="19"/>
      <c r="V53" s="19"/>
      <c r="W53" s="19"/>
      <c r="X53" s="19"/>
      <c r="Y53" s="19"/>
      <c r="Z53" s="19"/>
    </row>
    <row r="54" spans="1:26" ht="23.25" customHeight="1" outlineLevel="1">
      <c r="A54" s="72" t="s">
        <v>44</v>
      </c>
      <c r="B54" s="8" t="s">
        <v>339</v>
      </c>
      <c r="C54" s="8" t="s">
        <v>249</v>
      </c>
      <c r="D54" s="8" t="s">
        <v>66</v>
      </c>
      <c r="E54" s="8" t="s">
        <v>67</v>
      </c>
      <c r="F54" s="8" t="s">
        <v>340</v>
      </c>
      <c r="G54" s="8" t="s">
        <v>249</v>
      </c>
      <c r="H54" s="19">
        <v>10.103282999999999</v>
      </c>
      <c r="I54" s="19">
        <v>10.103282999999999</v>
      </c>
      <c r="J54" s="19"/>
      <c r="K54" s="19"/>
      <c r="L54" s="19"/>
      <c r="M54" s="19">
        <v>10.103282999999999</v>
      </c>
      <c r="N54" s="19"/>
      <c r="O54" s="8"/>
      <c r="P54" s="8"/>
      <c r="Q54" s="19"/>
      <c r="R54" s="19"/>
      <c r="S54" s="19"/>
      <c r="T54" s="19"/>
      <c r="U54" s="19"/>
      <c r="V54" s="19"/>
      <c r="W54" s="19"/>
      <c r="X54" s="19"/>
      <c r="Y54" s="19"/>
      <c r="Z54" s="19"/>
    </row>
    <row r="55" spans="1:26" ht="23.25" customHeight="1" outlineLevel="1">
      <c r="A55" s="72" t="s">
        <v>44</v>
      </c>
      <c r="B55" s="8" t="s">
        <v>339</v>
      </c>
      <c r="C55" s="8" t="s">
        <v>249</v>
      </c>
      <c r="D55" s="8" t="s">
        <v>79</v>
      </c>
      <c r="E55" s="8" t="s">
        <v>80</v>
      </c>
      <c r="F55" s="8" t="s">
        <v>340</v>
      </c>
      <c r="G55" s="8" t="s">
        <v>249</v>
      </c>
      <c r="H55" s="19">
        <v>0.76032</v>
      </c>
      <c r="I55" s="19">
        <v>0.76032</v>
      </c>
      <c r="J55" s="19"/>
      <c r="K55" s="19"/>
      <c r="L55" s="19"/>
      <c r="M55" s="19">
        <v>0.76032</v>
      </c>
      <c r="N55" s="19"/>
      <c r="O55" s="8"/>
      <c r="P55" s="8"/>
      <c r="Q55" s="19"/>
      <c r="R55" s="19"/>
      <c r="S55" s="19"/>
      <c r="T55" s="19"/>
      <c r="U55" s="19"/>
      <c r="V55" s="19"/>
      <c r="W55" s="19"/>
      <c r="X55" s="19"/>
      <c r="Y55" s="19"/>
      <c r="Z55" s="19"/>
    </row>
    <row r="56" spans="1:26" ht="23.25" customHeight="1" outlineLevel="1">
      <c r="A56" s="72" t="s">
        <v>44</v>
      </c>
      <c r="B56" s="8" t="s">
        <v>339</v>
      </c>
      <c r="C56" s="8" t="s">
        <v>249</v>
      </c>
      <c r="D56" s="8" t="s">
        <v>79</v>
      </c>
      <c r="E56" s="8" t="s">
        <v>80</v>
      </c>
      <c r="F56" s="8" t="s">
        <v>340</v>
      </c>
      <c r="G56" s="8" t="s">
        <v>249</v>
      </c>
      <c r="H56" s="19">
        <v>10.175032</v>
      </c>
      <c r="I56" s="19">
        <v>10.175032</v>
      </c>
      <c r="J56" s="19"/>
      <c r="K56" s="19"/>
      <c r="L56" s="19"/>
      <c r="M56" s="19">
        <v>10.175032</v>
      </c>
      <c r="N56" s="19"/>
      <c r="O56" s="8"/>
      <c r="P56" s="8"/>
      <c r="Q56" s="19"/>
      <c r="R56" s="19"/>
      <c r="S56" s="19"/>
      <c r="T56" s="19"/>
      <c r="U56" s="19"/>
      <c r="V56" s="19"/>
      <c r="W56" s="19"/>
      <c r="X56" s="19"/>
      <c r="Y56" s="19"/>
      <c r="Z56" s="19"/>
    </row>
    <row r="57" spans="1:26" ht="23.25" customHeight="1" outlineLevel="1">
      <c r="A57" s="72" t="s">
        <v>44</v>
      </c>
      <c r="B57" s="8" t="s">
        <v>339</v>
      </c>
      <c r="C57" s="8" t="s">
        <v>249</v>
      </c>
      <c r="D57" s="8" t="s">
        <v>79</v>
      </c>
      <c r="E57" s="8" t="s">
        <v>80</v>
      </c>
      <c r="F57" s="8" t="s">
        <v>340</v>
      </c>
      <c r="G57" s="8" t="s">
        <v>249</v>
      </c>
      <c r="H57" s="19">
        <v>5.2844490000000004</v>
      </c>
      <c r="I57" s="19">
        <v>5.2844490000000004</v>
      </c>
      <c r="J57" s="19"/>
      <c r="K57" s="19"/>
      <c r="L57" s="19"/>
      <c r="M57" s="19">
        <v>5.2844490000000004</v>
      </c>
      <c r="N57" s="19"/>
      <c r="O57" s="8"/>
      <c r="P57" s="8"/>
      <c r="Q57" s="19"/>
      <c r="R57" s="19"/>
      <c r="S57" s="19"/>
      <c r="T57" s="19"/>
      <c r="U57" s="19"/>
      <c r="V57" s="19"/>
      <c r="W57" s="19"/>
      <c r="X57" s="19"/>
      <c r="Y57" s="19"/>
      <c r="Z57" s="19"/>
    </row>
    <row r="58" spans="1:26" ht="23.25" customHeight="1" outlineLevel="1">
      <c r="A58" s="72" t="s">
        <v>44</v>
      </c>
      <c r="B58" s="8" t="s">
        <v>341</v>
      </c>
      <c r="C58" s="8" t="s">
        <v>219</v>
      </c>
      <c r="D58" s="8" t="s">
        <v>62</v>
      </c>
      <c r="E58" s="8" t="s">
        <v>63</v>
      </c>
      <c r="F58" s="8" t="s">
        <v>342</v>
      </c>
      <c r="G58" s="8" t="s">
        <v>219</v>
      </c>
      <c r="H58" s="19">
        <v>0.77163800000000005</v>
      </c>
      <c r="I58" s="19">
        <v>0.77163800000000005</v>
      </c>
      <c r="J58" s="19"/>
      <c r="K58" s="19"/>
      <c r="L58" s="19"/>
      <c r="M58" s="19">
        <v>0.77163800000000005</v>
      </c>
      <c r="N58" s="19"/>
      <c r="O58" s="8"/>
      <c r="P58" s="8"/>
      <c r="Q58" s="19"/>
      <c r="R58" s="19"/>
      <c r="S58" s="19"/>
      <c r="T58" s="19"/>
      <c r="U58" s="19"/>
      <c r="V58" s="19"/>
      <c r="W58" s="19"/>
      <c r="X58" s="19"/>
      <c r="Y58" s="19"/>
      <c r="Z58" s="19"/>
    </row>
    <row r="59" spans="1:26" ht="23.25" customHeight="1" outlineLevel="1">
      <c r="A59" s="72" t="s">
        <v>44</v>
      </c>
      <c r="B59" s="8" t="s">
        <v>341</v>
      </c>
      <c r="C59" s="8" t="s">
        <v>219</v>
      </c>
      <c r="D59" s="8" t="s">
        <v>62</v>
      </c>
      <c r="E59" s="8" t="s">
        <v>63</v>
      </c>
      <c r="F59" s="8" t="s">
        <v>342</v>
      </c>
      <c r="G59" s="8" t="s">
        <v>219</v>
      </c>
      <c r="H59" s="19">
        <v>4.6298250000000003</v>
      </c>
      <c r="I59" s="19">
        <v>4.6298250000000003</v>
      </c>
      <c r="J59" s="19"/>
      <c r="K59" s="19"/>
      <c r="L59" s="19"/>
      <c r="M59" s="19">
        <v>4.6298250000000003</v>
      </c>
      <c r="N59" s="19"/>
      <c r="O59" s="8"/>
      <c r="P59" s="8"/>
      <c r="Q59" s="19"/>
      <c r="R59" s="19"/>
      <c r="S59" s="19"/>
      <c r="T59" s="19"/>
      <c r="U59" s="19"/>
      <c r="V59" s="19"/>
      <c r="W59" s="19"/>
      <c r="X59" s="19"/>
      <c r="Y59" s="19"/>
      <c r="Z59" s="19"/>
    </row>
    <row r="60" spans="1:26" ht="23.25" customHeight="1" outlineLevel="1">
      <c r="A60" s="72" t="s">
        <v>44</v>
      </c>
      <c r="B60" s="8" t="s">
        <v>343</v>
      </c>
      <c r="C60" s="8" t="s">
        <v>344</v>
      </c>
      <c r="D60" s="8" t="s">
        <v>62</v>
      </c>
      <c r="E60" s="8" t="s">
        <v>63</v>
      </c>
      <c r="F60" s="8" t="s">
        <v>328</v>
      </c>
      <c r="G60" s="8" t="s">
        <v>252</v>
      </c>
      <c r="H60" s="19">
        <v>5.4660000000000002</v>
      </c>
      <c r="I60" s="19">
        <v>5.4660000000000002</v>
      </c>
      <c r="J60" s="19"/>
      <c r="K60" s="19"/>
      <c r="L60" s="19"/>
      <c r="M60" s="19">
        <v>5.4660000000000002</v>
      </c>
      <c r="N60" s="19"/>
      <c r="O60" s="8"/>
      <c r="P60" s="8"/>
      <c r="Q60" s="19"/>
      <c r="R60" s="19"/>
      <c r="S60" s="19"/>
      <c r="T60" s="19"/>
      <c r="U60" s="19"/>
      <c r="V60" s="19"/>
      <c r="W60" s="19"/>
      <c r="X60" s="19"/>
      <c r="Y60" s="19"/>
      <c r="Z60" s="19"/>
    </row>
    <row r="61" spans="1:26" ht="23.25" customHeight="1" outlineLevel="1">
      <c r="A61" s="72" t="s">
        <v>44</v>
      </c>
      <c r="B61" s="8" t="s">
        <v>345</v>
      </c>
      <c r="C61" s="8" t="s">
        <v>346</v>
      </c>
      <c r="D61" s="8" t="s">
        <v>62</v>
      </c>
      <c r="E61" s="8" t="s">
        <v>63</v>
      </c>
      <c r="F61" s="8" t="s">
        <v>328</v>
      </c>
      <c r="G61" s="8" t="s">
        <v>252</v>
      </c>
      <c r="H61" s="19">
        <v>54.66</v>
      </c>
      <c r="I61" s="19">
        <v>54.66</v>
      </c>
      <c r="J61" s="19"/>
      <c r="K61" s="19"/>
      <c r="L61" s="19"/>
      <c r="M61" s="19">
        <v>54.66</v>
      </c>
      <c r="N61" s="19"/>
      <c r="O61" s="8"/>
      <c r="P61" s="8"/>
      <c r="Q61" s="19"/>
      <c r="R61" s="19"/>
      <c r="S61" s="19"/>
      <c r="T61" s="19"/>
      <c r="U61" s="19"/>
      <c r="V61" s="19"/>
      <c r="W61" s="19"/>
      <c r="X61" s="19"/>
      <c r="Y61" s="19"/>
      <c r="Z61" s="19"/>
    </row>
    <row r="62" spans="1:26" ht="23.25" customHeight="1" outlineLevel="1">
      <c r="A62" s="72" t="s">
        <v>44</v>
      </c>
      <c r="B62" s="8" t="s">
        <v>347</v>
      </c>
      <c r="C62" s="8" t="s">
        <v>254</v>
      </c>
      <c r="D62" s="8" t="s">
        <v>79</v>
      </c>
      <c r="E62" s="8" t="s">
        <v>80</v>
      </c>
      <c r="F62" s="8" t="s">
        <v>348</v>
      </c>
      <c r="G62" s="8" t="s">
        <v>254</v>
      </c>
      <c r="H62" s="19">
        <v>1.7028000000000001</v>
      </c>
      <c r="I62" s="19">
        <v>1.7028000000000001</v>
      </c>
      <c r="J62" s="19"/>
      <c r="K62" s="19"/>
      <c r="L62" s="19"/>
      <c r="M62" s="19">
        <v>1.7028000000000001</v>
      </c>
      <c r="N62" s="19"/>
      <c r="O62" s="8"/>
      <c r="P62" s="8"/>
      <c r="Q62" s="19"/>
      <c r="R62" s="19"/>
      <c r="S62" s="19"/>
      <c r="T62" s="19"/>
      <c r="U62" s="19"/>
      <c r="V62" s="19"/>
      <c r="W62" s="19"/>
      <c r="X62" s="19"/>
      <c r="Y62" s="19"/>
      <c r="Z62" s="19"/>
    </row>
    <row r="63" spans="1:26" ht="23.25" customHeight="1" outlineLevel="1">
      <c r="A63" s="72" t="s">
        <v>44</v>
      </c>
      <c r="B63" s="8" t="s">
        <v>347</v>
      </c>
      <c r="C63" s="8" t="s">
        <v>254</v>
      </c>
      <c r="D63" s="8" t="s">
        <v>79</v>
      </c>
      <c r="E63" s="8" t="s">
        <v>80</v>
      </c>
      <c r="F63" s="8" t="s">
        <v>348</v>
      </c>
      <c r="G63" s="8" t="s">
        <v>254</v>
      </c>
      <c r="H63" s="19">
        <v>26.956800000000001</v>
      </c>
      <c r="I63" s="19">
        <v>26.956800000000001</v>
      </c>
      <c r="J63" s="19"/>
      <c r="K63" s="19"/>
      <c r="L63" s="19"/>
      <c r="M63" s="19">
        <v>26.956800000000001</v>
      </c>
      <c r="N63" s="19"/>
      <c r="O63" s="8"/>
      <c r="P63" s="8"/>
      <c r="Q63" s="19"/>
      <c r="R63" s="19"/>
      <c r="S63" s="19"/>
      <c r="T63" s="19"/>
      <c r="U63" s="19"/>
      <c r="V63" s="19"/>
      <c r="W63" s="19"/>
      <c r="X63" s="19"/>
      <c r="Y63" s="19"/>
      <c r="Z63" s="19"/>
    </row>
    <row r="64" spans="1:26" ht="23.25" customHeight="1" outlineLevel="1">
      <c r="A64" s="72" t="s">
        <v>44</v>
      </c>
      <c r="B64" s="8" t="s">
        <v>347</v>
      </c>
      <c r="C64" s="8" t="s">
        <v>254</v>
      </c>
      <c r="D64" s="8" t="s">
        <v>79</v>
      </c>
      <c r="E64" s="8" t="s">
        <v>80</v>
      </c>
      <c r="F64" s="8" t="s">
        <v>349</v>
      </c>
      <c r="G64" s="8" t="s">
        <v>256</v>
      </c>
      <c r="H64" s="19">
        <v>4.8</v>
      </c>
      <c r="I64" s="19">
        <v>4.8</v>
      </c>
      <c r="J64" s="19"/>
      <c r="K64" s="19"/>
      <c r="L64" s="19"/>
      <c r="M64" s="19">
        <v>4.8</v>
      </c>
      <c r="N64" s="19"/>
      <c r="O64" s="8"/>
      <c r="P64" s="8"/>
      <c r="Q64" s="19"/>
      <c r="R64" s="19"/>
      <c r="S64" s="19"/>
      <c r="T64" s="19"/>
      <c r="U64" s="19"/>
      <c r="V64" s="19"/>
      <c r="W64" s="19"/>
      <c r="X64" s="19"/>
      <c r="Y64" s="19"/>
      <c r="Z64" s="19"/>
    </row>
    <row r="65" spans="1:26" ht="23.25" customHeight="1" outlineLevel="1">
      <c r="A65" s="72" t="s">
        <v>44</v>
      </c>
      <c r="B65" s="8" t="s">
        <v>350</v>
      </c>
      <c r="C65" s="8" t="s">
        <v>351</v>
      </c>
      <c r="D65" s="8" t="s">
        <v>85</v>
      </c>
      <c r="E65" s="8" t="s">
        <v>86</v>
      </c>
      <c r="F65" s="8" t="s">
        <v>349</v>
      </c>
      <c r="G65" s="8" t="s">
        <v>256</v>
      </c>
      <c r="H65" s="19">
        <v>1.6707000000000001</v>
      </c>
      <c r="I65" s="19">
        <v>1.6707000000000001</v>
      </c>
      <c r="J65" s="19"/>
      <c r="K65" s="19"/>
      <c r="L65" s="19"/>
      <c r="M65" s="19">
        <v>1.6707000000000001</v>
      </c>
      <c r="N65" s="19"/>
      <c r="O65" s="8"/>
      <c r="P65" s="8"/>
      <c r="Q65" s="19"/>
      <c r="R65" s="19"/>
      <c r="S65" s="19"/>
      <c r="T65" s="19"/>
      <c r="U65" s="19"/>
      <c r="V65" s="19"/>
      <c r="W65" s="19"/>
      <c r="X65" s="19"/>
      <c r="Y65" s="19"/>
      <c r="Z65" s="19"/>
    </row>
    <row r="66" spans="1:26" ht="23.25" customHeight="1" outlineLevel="1">
      <c r="A66" s="72" t="s">
        <v>44</v>
      </c>
      <c r="B66" s="8" t="s">
        <v>352</v>
      </c>
      <c r="C66" s="8" t="s">
        <v>353</v>
      </c>
      <c r="D66" s="8" t="s">
        <v>96</v>
      </c>
      <c r="E66" s="8" t="s">
        <v>97</v>
      </c>
      <c r="F66" s="8" t="s">
        <v>354</v>
      </c>
      <c r="G66" s="8" t="s">
        <v>215</v>
      </c>
      <c r="H66" s="19">
        <v>23.68008</v>
      </c>
      <c r="I66" s="19">
        <v>23.68008</v>
      </c>
      <c r="J66" s="19"/>
      <c r="K66" s="19"/>
      <c r="L66" s="19"/>
      <c r="M66" s="19">
        <v>23.68008</v>
      </c>
      <c r="N66" s="19"/>
      <c r="O66" s="8"/>
      <c r="P66" s="8"/>
      <c r="Q66" s="19"/>
      <c r="R66" s="19"/>
      <c r="S66" s="19"/>
      <c r="T66" s="19"/>
      <c r="U66" s="19"/>
      <c r="V66" s="19"/>
      <c r="W66" s="19"/>
      <c r="X66" s="19"/>
      <c r="Y66" s="19"/>
      <c r="Z66" s="19"/>
    </row>
    <row r="67" spans="1:26" ht="23.25" customHeight="1" outlineLevel="1">
      <c r="A67" s="72" t="s">
        <v>44</v>
      </c>
      <c r="B67" s="8" t="s">
        <v>355</v>
      </c>
      <c r="C67" s="8" t="s">
        <v>356</v>
      </c>
      <c r="D67" s="8" t="s">
        <v>94</v>
      </c>
      <c r="E67" s="8" t="s">
        <v>95</v>
      </c>
      <c r="F67" s="8" t="s">
        <v>357</v>
      </c>
      <c r="G67" s="8" t="s">
        <v>257</v>
      </c>
      <c r="H67" s="19">
        <v>10</v>
      </c>
      <c r="I67" s="19">
        <v>10</v>
      </c>
      <c r="J67" s="19"/>
      <c r="K67" s="19"/>
      <c r="L67" s="19"/>
      <c r="M67" s="19">
        <v>10</v>
      </c>
      <c r="N67" s="19"/>
      <c r="O67" s="8"/>
      <c r="P67" s="8"/>
      <c r="Q67" s="19"/>
      <c r="R67" s="19"/>
      <c r="S67" s="19"/>
      <c r="T67" s="19"/>
      <c r="U67" s="19"/>
      <c r="V67" s="19"/>
      <c r="W67" s="19"/>
      <c r="X67" s="19"/>
      <c r="Y67" s="19"/>
      <c r="Z67" s="19"/>
    </row>
    <row r="68" spans="1:26" ht="23.25" customHeight="1">
      <c r="A68" s="72" t="s">
        <v>44</v>
      </c>
      <c r="B68" s="8" t="s">
        <v>358</v>
      </c>
      <c r="C68" s="8" t="s">
        <v>359</v>
      </c>
      <c r="D68" s="8" t="s">
        <v>96</v>
      </c>
      <c r="E68" s="8" t="s">
        <v>97</v>
      </c>
      <c r="F68" s="8" t="s">
        <v>354</v>
      </c>
      <c r="G68" s="8" t="s">
        <v>215</v>
      </c>
      <c r="H68" s="19">
        <v>23.588497</v>
      </c>
      <c r="I68" s="19">
        <v>23.588497</v>
      </c>
      <c r="J68" s="19"/>
      <c r="K68" s="19"/>
      <c r="L68" s="19"/>
      <c r="M68" s="19">
        <v>23.588497</v>
      </c>
      <c r="N68" s="19"/>
      <c r="O68" s="8"/>
      <c r="P68" s="8"/>
      <c r="Q68" s="19"/>
      <c r="R68" s="19"/>
      <c r="S68" s="19"/>
      <c r="T68" s="19"/>
      <c r="U68" s="19"/>
      <c r="V68" s="19"/>
      <c r="W68" s="19"/>
      <c r="X68" s="19"/>
      <c r="Y68" s="19"/>
      <c r="Z68" s="19"/>
    </row>
    <row r="69" spans="1:26" ht="17.25" customHeight="1">
      <c r="A69" s="273" t="s">
        <v>119</v>
      </c>
      <c r="B69" s="274"/>
      <c r="C69" s="274"/>
      <c r="D69" s="274"/>
      <c r="E69" s="274"/>
      <c r="F69" s="274"/>
      <c r="G69" s="275"/>
      <c r="H69" s="19">
        <v>1993.7</v>
      </c>
      <c r="I69" s="19">
        <v>1993.7</v>
      </c>
      <c r="J69" s="19"/>
      <c r="K69" s="19"/>
      <c r="L69" s="19"/>
      <c r="M69" s="19">
        <v>1993.7</v>
      </c>
      <c r="N69" s="19"/>
      <c r="O69" s="19"/>
      <c r="P69" s="19"/>
      <c r="Q69" s="19"/>
      <c r="R69" s="19"/>
      <c r="S69" s="19"/>
      <c r="T69" s="19"/>
      <c r="U69" s="19"/>
      <c r="V69" s="19"/>
      <c r="W69" s="19"/>
      <c r="X69" s="19"/>
      <c r="Y69" s="19"/>
      <c r="Z69" s="19"/>
    </row>
  </sheetData>
  <mergeCells count="32">
    <mergeCell ref="Z6:Z7"/>
    <mergeCell ref="U6:U7"/>
    <mergeCell ref="V6:V7"/>
    <mergeCell ref="W6:W7"/>
    <mergeCell ref="X6:X7"/>
    <mergeCell ref="Y6:Y7"/>
    <mergeCell ref="P6:P7"/>
    <mergeCell ref="Q6:Q7"/>
    <mergeCell ref="R6:R7"/>
    <mergeCell ref="S6:S7"/>
    <mergeCell ref="T5:T7"/>
    <mergeCell ref="K6:K7"/>
    <mergeCell ref="L6:L7"/>
    <mergeCell ref="M6:M7"/>
    <mergeCell ref="N6:N7"/>
    <mergeCell ref="O6:O7"/>
    <mergeCell ref="I6:J6"/>
    <mergeCell ref="A69:G69"/>
    <mergeCell ref="A4:A7"/>
    <mergeCell ref="B4:B7"/>
    <mergeCell ref="C4:C7"/>
    <mergeCell ref="D4:D7"/>
    <mergeCell ref="E4:E7"/>
    <mergeCell ref="F4:F7"/>
    <mergeCell ref="G4:G7"/>
    <mergeCell ref="H5:H7"/>
    <mergeCell ref="A2:Z2"/>
    <mergeCell ref="A3:G3"/>
    <mergeCell ref="H4:Z4"/>
    <mergeCell ref="I5:P5"/>
    <mergeCell ref="Q5:S5"/>
    <mergeCell ref="U5:Z5"/>
  </mergeCells>
  <phoneticPr fontId="35" type="noConversion"/>
  <printOptions horizontalCentered="1"/>
  <pageMargins left="0.55118110236220474" right="0.55118110236220474" top="0.78740157480314965" bottom="0.78740157480314965" header="0.51181102362204722" footer="0.51181102362204722"/>
  <pageSetup paperSize="9"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Right="0"/>
    <pageSetUpPr fitToPage="1"/>
  </sheetPr>
  <dimension ref="A1:W245"/>
  <sheetViews>
    <sheetView workbookViewId="0">
      <selection activeCell="A2" sqref="A2:W2"/>
    </sheetView>
  </sheetViews>
  <sheetFormatPr defaultColWidth="9.125" defaultRowHeight="14.25" customHeight="1"/>
  <cols>
    <col min="1" max="1" width="10.25" customWidth="1"/>
    <col min="2" max="2" width="13.375" customWidth="1"/>
    <col min="3" max="3" width="32.875" customWidth="1"/>
    <col min="4" max="4" width="18.875" customWidth="1"/>
    <col min="5" max="5" width="11.125" customWidth="1"/>
    <col min="6" max="6" width="17.75" customWidth="1"/>
    <col min="7" max="7" width="9.875" customWidth="1"/>
    <col min="8" max="8" width="17.75" customWidth="1"/>
    <col min="9" max="10" width="10.75" customWidth="1"/>
    <col min="11" max="11" width="11" customWidth="1"/>
    <col min="12" max="12" width="12.25" customWidth="1"/>
    <col min="13" max="17" width="6.875" customWidth="1"/>
    <col min="19" max="22" width="6.875" customWidth="1"/>
    <col min="23" max="23" width="10.25" customWidth="1"/>
  </cols>
  <sheetData>
    <row r="1" spans="1:23" ht="13.5" customHeight="1">
      <c r="B1" s="87"/>
      <c r="E1" s="2"/>
      <c r="F1" s="2"/>
      <c r="G1" s="2"/>
      <c r="H1" s="2"/>
      <c r="U1" s="87"/>
      <c r="W1" s="89" t="s">
        <v>360</v>
      </c>
    </row>
    <row r="2" spans="1:23" ht="27.75" customHeight="1">
      <c r="A2" s="209" t="s">
        <v>361</v>
      </c>
      <c r="B2" s="209"/>
      <c r="C2" s="209"/>
      <c r="D2" s="209"/>
      <c r="E2" s="209"/>
      <c r="F2" s="209"/>
      <c r="G2" s="209"/>
      <c r="H2" s="209"/>
      <c r="I2" s="209"/>
      <c r="J2" s="209"/>
      <c r="K2" s="209"/>
      <c r="L2" s="209"/>
      <c r="M2" s="209"/>
      <c r="N2" s="209"/>
      <c r="O2" s="209"/>
      <c r="P2" s="209"/>
      <c r="Q2" s="209"/>
      <c r="R2" s="209"/>
      <c r="S2" s="209"/>
      <c r="T2" s="209"/>
      <c r="U2" s="209"/>
      <c r="V2" s="209"/>
      <c r="W2" s="209"/>
    </row>
    <row r="3" spans="1:23" ht="13.5" customHeight="1">
      <c r="A3" s="263" t="s">
        <v>2</v>
      </c>
      <c r="B3" s="282"/>
      <c r="C3" s="282"/>
      <c r="D3" s="282"/>
      <c r="E3" s="282"/>
      <c r="F3" s="282"/>
      <c r="G3" s="282"/>
      <c r="H3" s="282"/>
      <c r="I3" s="88"/>
      <c r="J3" s="88"/>
      <c r="K3" s="88"/>
      <c r="L3" s="88"/>
      <c r="M3" s="88"/>
      <c r="N3" s="88"/>
      <c r="O3" s="88"/>
      <c r="P3" s="88"/>
      <c r="Q3" s="88"/>
      <c r="U3" s="87"/>
      <c r="W3" s="144" t="s">
        <v>3</v>
      </c>
    </row>
    <row r="4" spans="1:23" ht="21.75" customHeight="1">
      <c r="A4" s="289" t="s">
        <v>362</v>
      </c>
      <c r="B4" s="266" t="s">
        <v>273</v>
      </c>
      <c r="C4" s="289" t="s">
        <v>274</v>
      </c>
      <c r="D4" s="289" t="s">
        <v>272</v>
      </c>
      <c r="E4" s="266" t="s">
        <v>275</v>
      </c>
      <c r="F4" s="266" t="s">
        <v>276</v>
      </c>
      <c r="G4" s="266" t="s">
        <v>363</v>
      </c>
      <c r="H4" s="266" t="s">
        <v>364</v>
      </c>
      <c r="I4" s="215" t="s">
        <v>30</v>
      </c>
      <c r="J4" s="215" t="s">
        <v>365</v>
      </c>
      <c r="K4" s="215"/>
      <c r="L4" s="215"/>
      <c r="M4" s="215"/>
      <c r="N4" s="215" t="s">
        <v>281</v>
      </c>
      <c r="O4" s="215"/>
      <c r="P4" s="215"/>
      <c r="Q4" s="266" t="s">
        <v>36</v>
      </c>
      <c r="R4" s="215" t="s">
        <v>37</v>
      </c>
      <c r="S4" s="215"/>
      <c r="T4" s="215"/>
      <c r="U4" s="215"/>
      <c r="V4" s="215"/>
      <c r="W4" s="215"/>
    </row>
    <row r="5" spans="1:23" ht="21.75" customHeight="1">
      <c r="A5" s="289"/>
      <c r="B5" s="215"/>
      <c r="C5" s="289"/>
      <c r="D5" s="289"/>
      <c r="E5" s="283"/>
      <c r="F5" s="283"/>
      <c r="G5" s="283"/>
      <c r="H5" s="283"/>
      <c r="I5" s="215"/>
      <c r="J5" s="284" t="s">
        <v>33</v>
      </c>
      <c r="K5" s="215"/>
      <c r="L5" s="266" t="s">
        <v>34</v>
      </c>
      <c r="M5" s="266" t="s">
        <v>35</v>
      </c>
      <c r="N5" s="266" t="s">
        <v>33</v>
      </c>
      <c r="O5" s="266" t="s">
        <v>34</v>
      </c>
      <c r="P5" s="266" t="s">
        <v>35</v>
      </c>
      <c r="Q5" s="283"/>
      <c r="R5" s="266" t="s">
        <v>32</v>
      </c>
      <c r="S5" s="266" t="s">
        <v>38</v>
      </c>
      <c r="T5" s="266" t="s">
        <v>288</v>
      </c>
      <c r="U5" s="266" t="s">
        <v>40</v>
      </c>
      <c r="V5" s="266" t="s">
        <v>41</v>
      </c>
      <c r="W5" s="266" t="s">
        <v>42</v>
      </c>
    </row>
    <row r="6" spans="1:23" ht="21" customHeight="1">
      <c r="A6" s="215"/>
      <c r="B6" s="215"/>
      <c r="C6" s="215"/>
      <c r="D6" s="215"/>
      <c r="E6" s="215"/>
      <c r="F6" s="215"/>
      <c r="G6" s="215"/>
      <c r="H6" s="215"/>
      <c r="I6" s="215"/>
      <c r="J6" s="285" t="s">
        <v>32</v>
      </c>
      <c r="K6" s="215"/>
      <c r="L6" s="215"/>
      <c r="M6" s="215"/>
      <c r="N6" s="215"/>
      <c r="O6" s="215"/>
      <c r="P6" s="215"/>
      <c r="Q6" s="215"/>
      <c r="R6" s="215"/>
      <c r="S6" s="215"/>
      <c r="T6" s="215"/>
      <c r="U6" s="215"/>
      <c r="V6" s="215"/>
      <c r="W6" s="215"/>
    </row>
    <row r="7" spans="1:23" ht="39.75" customHeight="1">
      <c r="A7" s="289"/>
      <c r="B7" s="215"/>
      <c r="C7" s="289"/>
      <c r="D7" s="289"/>
      <c r="E7" s="266"/>
      <c r="F7" s="266"/>
      <c r="G7" s="266"/>
      <c r="H7" s="266"/>
      <c r="I7" s="215"/>
      <c r="J7" s="24" t="s">
        <v>32</v>
      </c>
      <c r="K7" s="24" t="s">
        <v>366</v>
      </c>
      <c r="L7" s="266"/>
      <c r="M7" s="266"/>
      <c r="N7" s="266"/>
      <c r="O7" s="266"/>
      <c r="P7" s="266"/>
      <c r="Q7" s="266"/>
      <c r="R7" s="266"/>
      <c r="S7" s="266"/>
      <c r="T7" s="266"/>
      <c r="U7" s="215"/>
      <c r="V7" s="266"/>
      <c r="W7" s="266"/>
    </row>
    <row r="8" spans="1:23" ht="15" customHeight="1">
      <c r="A8" s="7">
        <v>1</v>
      </c>
      <c r="B8" s="7">
        <v>2</v>
      </c>
      <c r="C8" s="7">
        <v>3</v>
      </c>
      <c r="D8" s="7">
        <v>4</v>
      </c>
      <c r="E8" s="7">
        <v>5</v>
      </c>
      <c r="F8" s="7">
        <v>6</v>
      </c>
      <c r="G8" s="7">
        <v>7</v>
      </c>
      <c r="H8" s="7">
        <v>8</v>
      </c>
      <c r="I8" s="7">
        <v>9</v>
      </c>
      <c r="J8" s="7">
        <v>10</v>
      </c>
      <c r="K8" s="7">
        <v>11</v>
      </c>
      <c r="L8" s="22">
        <v>12</v>
      </c>
      <c r="M8" s="22">
        <v>13</v>
      </c>
      <c r="N8" s="22">
        <v>14</v>
      </c>
      <c r="O8" s="22">
        <v>15</v>
      </c>
      <c r="P8" s="22">
        <v>16</v>
      </c>
      <c r="Q8" s="22">
        <v>17</v>
      </c>
      <c r="R8" s="22">
        <v>18</v>
      </c>
      <c r="S8" s="22">
        <v>19</v>
      </c>
      <c r="T8" s="22">
        <v>20</v>
      </c>
      <c r="U8" s="7">
        <v>21</v>
      </c>
      <c r="V8" s="7">
        <v>22</v>
      </c>
      <c r="W8" s="7">
        <v>23</v>
      </c>
    </row>
    <row r="9" spans="1:23" ht="21" customHeight="1">
      <c r="A9" s="9"/>
      <c r="B9" s="9"/>
      <c r="C9" s="8" t="s">
        <v>367</v>
      </c>
      <c r="D9" s="9"/>
      <c r="E9" s="9"/>
      <c r="F9" s="9"/>
      <c r="G9" s="9"/>
      <c r="H9" s="9"/>
      <c r="I9" s="19">
        <v>46</v>
      </c>
      <c r="J9" s="19">
        <v>46</v>
      </c>
      <c r="K9" s="19">
        <v>46</v>
      </c>
      <c r="L9" s="19"/>
      <c r="M9" s="19"/>
      <c r="N9" s="19"/>
      <c r="O9" s="19"/>
      <c r="P9" s="19"/>
      <c r="Q9" s="19"/>
      <c r="R9" s="19"/>
      <c r="S9" s="19"/>
      <c r="T9" s="19"/>
      <c r="U9" s="19"/>
      <c r="V9" s="19"/>
      <c r="W9" s="19"/>
    </row>
    <row r="10" spans="1:23" ht="23.25" customHeight="1">
      <c r="A10" s="8" t="s">
        <v>368</v>
      </c>
      <c r="B10" s="8" t="s">
        <v>369</v>
      </c>
      <c r="C10" s="8" t="s">
        <v>367</v>
      </c>
      <c r="D10" s="8" t="s">
        <v>44</v>
      </c>
      <c r="E10" s="8" t="s">
        <v>74</v>
      </c>
      <c r="F10" s="8" t="s">
        <v>73</v>
      </c>
      <c r="G10" s="8" t="s">
        <v>322</v>
      </c>
      <c r="H10" s="8" t="s">
        <v>225</v>
      </c>
      <c r="I10" s="19">
        <v>4</v>
      </c>
      <c r="J10" s="19">
        <v>4</v>
      </c>
      <c r="K10" s="19">
        <v>4</v>
      </c>
      <c r="L10" s="19"/>
      <c r="M10" s="19"/>
      <c r="N10" s="19"/>
      <c r="O10" s="19"/>
      <c r="P10" s="19"/>
      <c r="Q10" s="19"/>
      <c r="R10" s="19"/>
      <c r="S10" s="19"/>
      <c r="T10" s="19"/>
      <c r="U10" s="19"/>
      <c r="V10" s="19"/>
      <c r="W10" s="19"/>
    </row>
    <row r="11" spans="1:23" ht="23.25" customHeight="1">
      <c r="A11" s="8" t="s">
        <v>368</v>
      </c>
      <c r="B11" s="8" t="s">
        <v>369</v>
      </c>
      <c r="C11" s="8" t="s">
        <v>367</v>
      </c>
      <c r="D11" s="8" t="s">
        <v>44</v>
      </c>
      <c r="E11" s="8" t="s">
        <v>74</v>
      </c>
      <c r="F11" s="8" t="s">
        <v>73</v>
      </c>
      <c r="G11" s="8" t="s">
        <v>334</v>
      </c>
      <c r="H11" s="8" t="s">
        <v>208</v>
      </c>
      <c r="I11" s="19">
        <v>13</v>
      </c>
      <c r="J11" s="19">
        <v>13</v>
      </c>
      <c r="K11" s="19">
        <v>13</v>
      </c>
      <c r="L11" s="19"/>
      <c r="M11" s="19"/>
      <c r="N11" s="19"/>
      <c r="O11" s="19"/>
      <c r="P11" s="8"/>
      <c r="Q11" s="19"/>
      <c r="R11" s="19"/>
      <c r="S11" s="19"/>
      <c r="T11" s="19"/>
      <c r="U11" s="19"/>
      <c r="V11" s="19"/>
      <c r="W11" s="19"/>
    </row>
    <row r="12" spans="1:23" ht="23.25" customHeight="1">
      <c r="A12" s="8" t="s">
        <v>368</v>
      </c>
      <c r="B12" s="8" t="s">
        <v>369</v>
      </c>
      <c r="C12" s="8" t="s">
        <v>367</v>
      </c>
      <c r="D12" s="8" t="s">
        <v>44</v>
      </c>
      <c r="E12" s="8" t="s">
        <v>74</v>
      </c>
      <c r="F12" s="8" t="s">
        <v>73</v>
      </c>
      <c r="G12" s="8" t="s">
        <v>325</v>
      </c>
      <c r="H12" s="8" t="s">
        <v>224</v>
      </c>
      <c r="I12" s="19">
        <v>29</v>
      </c>
      <c r="J12" s="19">
        <v>29</v>
      </c>
      <c r="K12" s="19">
        <v>29</v>
      </c>
      <c r="L12" s="19"/>
      <c r="M12" s="19"/>
      <c r="N12" s="19"/>
      <c r="O12" s="19"/>
      <c r="P12" s="8"/>
      <c r="Q12" s="19"/>
      <c r="R12" s="19"/>
      <c r="S12" s="19"/>
      <c r="T12" s="19"/>
      <c r="U12" s="19"/>
      <c r="V12" s="19"/>
      <c r="W12" s="19"/>
    </row>
    <row r="13" spans="1:23" ht="23.25" customHeight="1">
      <c r="A13" s="8"/>
      <c r="B13" s="8"/>
      <c r="C13" s="8" t="s">
        <v>370</v>
      </c>
      <c r="D13" s="8"/>
      <c r="E13" s="8"/>
      <c r="F13" s="8"/>
      <c r="G13" s="8"/>
      <c r="H13" s="8"/>
      <c r="I13" s="19">
        <v>450.97789999999998</v>
      </c>
      <c r="J13" s="19">
        <v>450.97789999999998</v>
      </c>
      <c r="K13" s="19">
        <v>450.97789999999998</v>
      </c>
      <c r="L13" s="19"/>
      <c r="M13" s="19"/>
      <c r="N13" s="19"/>
      <c r="O13" s="19"/>
      <c r="P13" s="8"/>
      <c r="Q13" s="19"/>
      <c r="R13" s="19"/>
      <c r="S13" s="19"/>
      <c r="T13" s="19"/>
      <c r="U13" s="19"/>
      <c r="V13" s="19"/>
      <c r="W13" s="19"/>
    </row>
    <row r="14" spans="1:23" ht="23.25" customHeight="1">
      <c r="A14" s="8" t="s">
        <v>371</v>
      </c>
      <c r="B14" s="8" t="s">
        <v>372</v>
      </c>
      <c r="C14" s="8" t="s">
        <v>370</v>
      </c>
      <c r="D14" s="8" t="s">
        <v>44</v>
      </c>
      <c r="E14" s="8" t="s">
        <v>117</v>
      </c>
      <c r="F14" s="8" t="s">
        <v>118</v>
      </c>
      <c r="G14" s="8" t="s">
        <v>373</v>
      </c>
      <c r="H14" s="8" t="s">
        <v>57</v>
      </c>
      <c r="I14" s="19">
        <v>13.9337</v>
      </c>
      <c r="J14" s="19">
        <v>13.9337</v>
      </c>
      <c r="K14" s="19">
        <v>13.9337</v>
      </c>
      <c r="L14" s="19"/>
      <c r="M14" s="19"/>
      <c r="N14" s="19"/>
      <c r="O14" s="19"/>
      <c r="P14" s="8"/>
      <c r="Q14" s="19"/>
      <c r="R14" s="19"/>
      <c r="S14" s="19"/>
      <c r="T14" s="19"/>
      <c r="U14" s="19"/>
      <c r="V14" s="19"/>
      <c r="W14" s="19"/>
    </row>
    <row r="15" spans="1:23" ht="23.25" customHeight="1">
      <c r="A15" s="8" t="s">
        <v>371</v>
      </c>
      <c r="B15" s="8" t="s">
        <v>372</v>
      </c>
      <c r="C15" s="8" t="s">
        <v>370</v>
      </c>
      <c r="D15" s="8" t="s">
        <v>44</v>
      </c>
      <c r="E15" s="8" t="s">
        <v>117</v>
      </c>
      <c r="F15" s="8" t="s">
        <v>118</v>
      </c>
      <c r="G15" s="8" t="s">
        <v>373</v>
      </c>
      <c r="H15" s="8" t="s">
        <v>57</v>
      </c>
      <c r="I15" s="19">
        <v>53.534599999999998</v>
      </c>
      <c r="J15" s="19">
        <v>53.534599999999998</v>
      </c>
      <c r="K15" s="19">
        <v>53.534599999999998</v>
      </c>
      <c r="L15" s="19"/>
      <c r="M15" s="19"/>
      <c r="N15" s="19"/>
      <c r="O15" s="19"/>
      <c r="P15" s="8"/>
      <c r="Q15" s="19"/>
      <c r="R15" s="19"/>
      <c r="S15" s="19"/>
      <c r="T15" s="19"/>
      <c r="U15" s="19"/>
      <c r="V15" s="19"/>
      <c r="W15" s="19"/>
    </row>
    <row r="16" spans="1:23" ht="23.25" customHeight="1">
      <c r="A16" s="8" t="s">
        <v>371</v>
      </c>
      <c r="B16" s="8" t="s">
        <v>372</v>
      </c>
      <c r="C16" s="8" t="s">
        <v>370</v>
      </c>
      <c r="D16" s="8" t="s">
        <v>44</v>
      </c>
      <c r="E16" s="8" t="s">
        <v>117</v>
      </c>
      <c r="F16" s="8" t="s">
        <v>118</v>
      </c>
      <c r="G16" s="8" t="s">
        <v>373</v>
      </c>
      <c r="H16" s="8" t="s">
        <v>57</v>
      </c>
      <c r="I16" s="19">
        <v>47.398000000000003</v>
      </c>
      <c r="J16" s="19">
        <v>47.398000000000003</v>
      </c>
      <c r="K16" s="19">
        <v>47.398000000000003</v>
      </c>
      <c r="L16" s="19"/>
      <c r="M16" s="19"/>
      <c r="N16" s="19"/>
      <c r="O16" s="19"/>
      <c r="P16" s="8"/>
      <c r="Q16" s="19"/>
      <c r="R16" s="19"/>
      <c r="S16" s="19"/>
      <c r="T16" s="19"/>
      <c r="U16" s="19"/>
      <c r="V16" s="19"/>
      <c r="W16" s="19"/>
    </row>
    <row r="17" spans="1:23" ht="23.25" customHeight="1">
      <c r="A17" s="8" t="s">
        <v>371</v>
      </c>
      <c r="B17" s="8" t="s">
        <v>372</v>
      </c>
      <c r="C17" s="8" t="s">
        <v>370</v>
      </c>
      <c r="D17" s="8" t="s">
        <v>44</v>
      </c>
      <c r="E17" s="8" t="s">
        <v>117</v>
      </c>
      <c r="F17" s="8" t="s">
        <v>118</v>
      </c>
      <c r="G17" s="8" t="s">
        <v>373</v>
      </c>
      <c r="H17" s="8" t="s">
        <v>57</v>
      </c>
      <c r="I17" s="19">
        <v>62.059199999999997</v>
      </c>
      <c r="J17" s="19">
        <v>62.059199999999997</v>
      </c>
      <c r="K17" s="19">
        <v>62.059199999999997</v>
      </c>
      <c r="L17" s="19"/>
      <c r="M17" s="19"/>
      <c r="N17" s="19"/>
      <c r="O17" s="19"/>
      <c r="P17" s="8"/>
      <c r="Q17" s="19"/>
      <c r="R17" s="19"/>
      <c r="S17" s="19"/>
      <c r="T17" s="19"/>
      <c r="U17" s="19"/>
      <c r="V17" s="19"/>
      <c r="W17" s="19"/>
    </row>
    <row r="18" spans="1:23" ht="23.25" customHeight="1">
      <c r="A18" s="8" t="s">
        <v>371</v>
      </c>
      <c r="B18" s="8" t="s">
        <v>372</v>
      </c>
      <c r="C18" s="8" t="s">
        <v>370</v>
      </c>
      <c r="D18" s="8" t="s">
        <v>44</v>
      </c>
      <c r="E18" s="8" t="s">
        <v>117</v>
      </c>
      <c r="F18" s="8" t="s">
        <v>118</v>
      </c>
      <c r="G18" s="8" t="s">
        <v>373</v>
      </c>
      <c r="H18" s="8" t="s">
        <v>57</v>
      </c>
      <c r="I18" s="19">
        <v>56.774700000000003</v>
      </c>
      <c r="J18" s="19">
        <v>56.774700000000003</v>
      </c>
      <c r="K18" s="19">
        <v>56.774700000000003</v>
      </c>
      <c r="L18" s="19"/>
      <c r="M18" s="19"/>
      <c r="N18" s="19"/>
      <c r="O18" s="19"/>
      <c r="P18" s="8"/>
      <c r="Q18" s="19"/>
      <c r="R18" s="19"/>
      <c r="S18" s="19"/>
      <c r="T18" s="19"/>
      <c r="U18" s="19"/>
      <c r="V18" s="19"/>
      <c r="W18" s="19"/>
    </row>
    <row r="19" spans="1:23" ht="23.25" customHeight="1">
      <c r="A19" s="8" t="s">
        <v>371</v>
      </c>
      <c r="B19" s="8" t="s">
        <v>372</v>
      </c>
      <c r="C19" s="8" t="s">
        <v>370</v>
      </c>
      <c r="D19" s="8" t="s">
        <v>44</v>
      </c>
      <c r="E19" s="8" t="s">
        <v>117</v>
      </c>
      <c r="F19" s="8" t="s">
        <v>118</v>
      </c>
      <c r="G19" s="8" t="s">
        <v>373</v>
      </c>
      <c r="H19" s="8" t="s">
        <v>57</v>
      </c>
      <c r="I19" s="19">
        <v>81.756100000000004</v>
      </c>
      <c r="J19" s="19">
        <v>81.756100000000004</v>
      </c>
      <c r="K19" s="19">
        <v>81.756100000000004</v>
      </c>
      <c r="L19" s="19"/>
      <c r="M19" s="19"/>
      <c r="N19" s="19"/>
      <c r="O19" s="19"/>
      <c r="P19" s="8"/>
      <c r="Q19" s="19"/>
      <c r="R19" s="19"/>
      <c r="S19" s="19"/>
      <c r="T19" s="19"/>
      <c r="U19" s="19"/>
      <c r="V19" s="19"/>
      <c r="W19" s="19"/>
    </row>
    <row r="20" spans="1:23" ht="23.25" customHeight="1">
      <c r="A20" s="8" t="s">
        <v>371</v>
      </c>
      <c r="B20" s="8" t="s">
        <v>372</v>
      </c>
      <c r="C20" s="8" t="s">
        <v>370</v>
      </c>
      <c r="D20" s="8" t="s">
        <v>44</v>
      </c>
      <c r="E20" s="8" t="s">
        <v>117</v>
      </c>
      <c r="F20" s="8" t="s">
        <v>118</v>
      </c>
      <c r="G20" s="8" t="s">
        <v>373</v>
      </c>
      <c r="H20" s="8" t="s">
        <v>57</v>
      </c>
      <c r="I20" s="19">
        <v>97.183999999999997</v>
      </c>
      <c r="J20" s="19">
        <v>97.183999999999997</v>
      </c>
      <c r="K20" s="19">
        <v>97.183999999999997</v>
      </c>
      <c r="L20" s="19"/>
      <c r="M20" s="19"/>
      <c r="N20" s="19"/>
      <c r="O20" s="19"/>
      <c r="P20" s="8"/>
      <c r="Q20" s="19"/>
      <c r="R20" s="19"/>
      <c r="S20" s="19"/>
      <c r="T20" s="19"/>
      <c r="U20" s="19"/>
      <c r="V20" s="19"/>
      <c r="W20" s="19"/>
    </row>
    <row r="21" spans="1:23" ht="23.25" customHeight="1">
      <c r="A21" s="8" t="s">
        <v>371</v>
      </c>
      <c r="B21" s="8" t="s">
        <v>372</v>
      </c>
      <c r="C21" s="8" t="s">
        <v>370</v>
      </c>
      <c r="D21" s="8" t="s">
        <v>44</v>
      </c>
      <c r="E21" s="8" t="s">
        <v>117</v>
      </c>
      <c r="F21" s="8" t="s">
        <v>118</v>
      </c>
      <c r="G21" s="8" t="s">
        <v>373</v>
      </c>
      <c r="H21" s="8" t="s">
        <v>57</v>
      </c>
      <c r="I21" s="19">
        <v>26.861000000000001</v>
      </c>
      <c r="J21" s="19">
        <v>26.861000000000001</v>
      </c>
      <c r="K21" s="19">
        <v>26.861000000000001</v>
      </c>
      <c r="L21" s="19"/>
      <c r="M21" s="19"/>
      <c r="N21" s="19"/>
      <c r="O21" s="19"/>
      <c r="P21" s="8"/>
      <c r="Q21" s="19"/>
      <c r="R21" s="19"/>
      <c r="S21" s="19"/>
      <c r="T21" s="19"/>
      <c r="U21" s="19"/>
      <c r="V21" s="19"/>
      <c r="W21" s="19"/>
    </row>
    <row r="22" spans="1:23" ht="23.25" customHeight="1">
      <c r="A22" s="8" t="s">
        <v>371</v>
      </c>
      <c r="B22" s="8" t="s">
        <v>372</v>
      </c>
      <c r="C22" s="8" t="s">
        <v>370</v>
      </c>
      <c r="D22" s="8" t="s">
        <v>44</v>
      </c>
      <c r="E22" s="8" t="s">
        <v>117</v>
      </c>
      <c r="F22" s="8" t="s">
        <v>118</v>
      </c>
      <c r="G22" s="8" t="s">
        <v>373</v>
      </c>
      <c r="H22" s="8" t="s">
        <v>57</v>
      </c>
      <c r="I22" s="19">
        <v>11.476599999999999</v>
      </c>
      <c r="J22" s="19">
        <v>11.476599999999999</v>
      </c>
      <c r="K22" s="19">
        <v>11.476599999999999</v>
      </c>
      <c r="L22" s="19"/>
      <c r="M22" s="19"/>
      <c r="N22" s="19"/>
      <c r="O22" s="19"/>
      <c r="P22" s="8"/>
      <c r="Q22" s="19"/>
      <c r="R22" s="19"/>
      <c r="S22" s="19"/>
      <c r="T22" s="19"/>
      <c r="U22" s="19"/>
      <c r="V22" s="19"/>
      <c r="W22" s="19"/>
    </row>
    <row r="23" spans="1:23" ht="23.25" customHeight="1">
      <c r="A23" s="8"/>
      <c r="B23" s="8"/>
      <c r="C23" s="8" t="s">
        <v>374</v>
      </c>
      <c r="D23" s="8"/>
      <c r="E23" s="8"/>
      <c r="F23" s="8"/>
      <c r="G23" s="8"/>
      <c r="H23" s="8"/>
      <c r="I23" s="19">
        <v>594.51909999999998</v>
      </c>
      <c r="J23" s="19">
        <v>594.51909999999998</v>
      </c>
      <c r="K23" s="19">
        <v>594.51909999999998</v>
      </c>
      <c r="L23" s="19"/>
      <c r="M23" s="19"/>
      <c r="N23" s="19"/>
      <c r="O23" s="19"/>
      <c r="P23" s="8"/>
      <c r="Q23" s="19"/>
      <c r="R23" s="19"/>
      <c r="S23" s="19"/>
      <c r="T23" s="19"/>
      <c r="U23" s="19"/>
      <c r="V23" s="19"/>
      <c r="W23" s="19"/>
    </row>
    <row r="24" spans="1:23" ht="23.25" customHeight="1">
      <c r="A24" s="8" t="s">
        <v>371</v>
      </c>
      <c r="B24" s="8" t="s">
        <v>375</v>
      </c>
      <c r="C24" s="8" t="s">
        <v>374</v>
      </c>
      <c r="D24" s="8" t="s">
        <v>44</v>
      </c>
      <c r="E24" s="8" t="s">
        <v>117</v>
      </c>
      <c r="F24" s="8" t="s">
        <v>118</v>
      </c>
      <c r="G24" s="8" t="s">
        <v>373</v>
      </c>
      <c r="H24" s="8" t="s">
        <v>57</v>
      </c>
      <c r="I24" s="19">
        <v>82.849400000000003</v>
      </c>
      <c r="J24" s="19">
        <v>82.849400000000003</v>
      </c>
      <c r="K24" s="19">
        <v>82.849400000000003</v>
      </c>
      <c r="L24" s="19"/>
      <c r="M24" s="19"/>
      <c r="N24" s="19"/>
      <c r="O24" s="19"/>
      <c r="P24" s="8"/>
      <c r="Q24" s="19"/>
      <c r="R24" s="19"/>
      <c r="S24" s="19"/>
      <c r="T24" s="19"/>
      <c r="U24" s="19"/>
      <c r="V24" s="19"/>
      <c r="W24" s="19"/>
    </row>
    <row r="25" spans="1:23" ht="23.25" customHeight="1">
      <c r="A25" s="8" t="s">
        <v>371</v>
      </c>
      <c r="B25" s="8" t="s">
        <v>375</v>
      </c>
      <c r="C25" s="8" t="s">
        <v>374</v>
      </c>
      <c r="D25" s="8" t="s">
        <v>44</v>
      </c>
      <c r="E25" s="8" t="s">
        <v>117</v>
      </c>
      <c r="F25" s="8" t="s">
        <v>118</v>
      </c>
      <c r="G25" s="8" t="s">
        <v>373</v>
      </c>
      <c r="H25" s="8" t="s">
        <v>57</v>
      </c>
      <c r="I25" s="19">
        <v>39.087299999999999</v>
      </c>
      <c r="J25" s="19">
        <v>39.087299999999999</v>
      </c>
      <c r="K25" s="19">
        <v>39.087299999999999</v>
      </c>
      <c r="L25" s="19"/>
      <c r="M25" s="19"/>
      <c r="N25" s="19"/>
      <c r="O25" s="19"/>
      <c r="P25" s="8"/>
      <c r="Q25" s="19"/>
      <c r="R25" s="19"/>
      <c r="S25" s="19"/>
      <c r="T25" s="19"/>
      <c r="U25" s="19"/>
      <c r="V25" s="19"/>
      <c r="W25" s="19"/>
    </row>
    <row r="26" spans="1:23" ht="23.25" customHeight="1">
      <c r="A26" s="8" t="s">
        <v>371</v>
      </c>
      <c r="B26" s="8" t="s">
        <v>375</v>
      </c>
      <c r="C26" s="8" t="s">
        <v>374</v>
      </c>
      <c r="D26" s="8" t="s">
        <v>44</v>
      </c>
      <c r="E26" s="8" t="s">
        <v>117</v>
      </c>
      <c r="F26" s="8" t="s">
        <v>118</v>
      </c>
      <c r="G26" s="8" t="s">
        <v>373</v>
      </c>
      <c r="H26" s="8" t="s">
        <v>57</v>
      </c>
      <c r="I26" s="19">
        <v>61.997900000000001</v>
      </c>
      <c r="J26" s="19">
        <v>61.997900000000001</v>
      </c>
      <c r="K26" s="19">
        <v>61.997900000000001</v>
      </c>
      <c r="L26" s="19"/>
      <c r="M26" s="19"/>
      <c r="N26" s="19"/>
      <c r="O26" s="19"/>
      <c r="P26" s="8"/>
      <c r="Q26" s="19"/>
      <c r="R26" s="19"/>
      <c r="S26" s="19"/>
      <c r="T26" s="19"/>
      <c r="U26" s="19"/>
      <c r="V26" s="19"/>
      <c r="W26" s="19"/>
    </row>
    <row r="27" spans="1:23" ht="23.25" customHeight="1">
      <c r="A27" s="8" t="s">
        <v>371</v>
      </c>
      <c r="B27" s="8" t="s">
        <v>375</v>
      </c>
      <c r="C27" s="8" t="s">
        <v>374</v>
      </c>
      <c r="D27" s="8" t="s">
        <v>44</v>
      </c>
      <c r="E27" s="8" t="s">
        <v>117</v>
      </c>
      <c r="F27" s="8" t="s">
        <v>118</v>
      </c>
      <c r="G27" s="8" t="s">
        <v>373</v>
      </c>
      <c r="H27" s="8" t="s">
        <v>57</v>
      </c>
      <c r="I27" s="19">
        <v>101.73309999999999</v>
      </c>
      <c r="J27" s="19">
        <v>101.73309999999999</v>
      </c>
      <c r="K27" s="19">
        <v>101.73309999999999</v>
      </c>
      <c r="L27" s="19"/>
      <c r="M27" s="19"/>
      <c r="N27" s="19"/>
      <c r="O27" s="19"/>
      <c r="P27" s="8"/>
      <c r="Q27" s="19"/>
      <c r="R27" s="19"/>
      <c r="S27" s="19"/>
      <c r="T27" s="19"/>
      <c r="U27" s="19"/>
      <c r="V27" s="19"/>
      <c r="W27" s="19"/>
    </row>
    <row r="28" spans="1:23" ht="23.25" customHeight="1">
      <c r="A28" s="8" t="s">
        <v>371</v>
      </c>
      <c r="B28" s="8" t="s">
        <v>375</v>
      </c>
      <c r="C28" s="8" t="s">
        <v>374</v>
      </c>
      <c r="D28" s="8" t="s">
        <v>44</v>
      </c>
      <c r="E28" s="8" t="s">
        <v>117</v>
      </c>
      <c r="F28" s="8" t="s">
        <v>118</v>
      </c>
      <c r="G28" s="8" t="s">
        <v>373</v>
      </c>
      <c r="H28" s="8" t="s">
        <v>57</v>
      </c>
      <c r="I28" s="19">
        <v>104.8961</v>
      </c>
      <c r="J28" s="19">
        <v>104.8961</v>
      </c>
      <c r="K28" s="19">
        <v>104.8961</v>
      </c>
      <c r="L28" s="19"/>
      <c r="M28" s="19"/>
      <c r="N28" s="19"/>
      <c r="O28" s="19"/>
      <c r="P28" s="8"/>
      <c r="Q28" s="19"/>
      <c r="R28" s="19"/>
      <c r="S28" s="19"/>
      <c r="T28" s="19"/>
      <c r="U28" s="19"/>
      <c r="V28" s="19"/>
      <c r="W28" s="19"/>
    </row>
    <row r="29" spans="1:23" ht="23.25" customHeight="1">
      <c r="A29" s="8" t="s">
        <v>371</v>
      </c>
      <c r="B29" s="8" t="s">
        <v>375</v>
      </c>
      <c r="C29" s="8" t="s">
        <v>374</v>
      </c>
      <c r="D29" s="8" t="s">
        <v>44</v>
      </c>
      <c r="E29" s="8" t="s">
        <v>117</v>
      </c>
      <c r="F29" s="8" t="s">
        <v>118</v>
      </c>
      <c r="G29" s="8" t="s">
        <v>373</v>
      </c>
      <c r="H29" s="8" t="s">
        <v>57</v>
      </c>
      <c r="I29" s="19">
        <v>20.048400000000001</v>
      </c>
      <c r="J29" s="19">
        <v>20.048400000000001</v>
      </c>
      <c r="K29" s="19">
        <v>20.048400000000001</v>
      </c>
      <c r="L29" s="19"/>
      <c r="M29" s="19"/>
      <c r="N29" s="19"/>
      <c r="O29" s="19"/>
      <c r="P29" s="8"/>
      <c r="Q29" s="19"/>
      <c r="R29" s="19"/>
      <c r="S29" s="19"/>
      <c r="T29" s="19"/>
      <c r="U29" s="19"/>
      <c r="V29" s="19"/>
      <c r="W29" s="19"/>
    </row>
    <row r="30" spans="1:23" ht="23.25" customHeight="1">
      <c r="A30" s="8" t="s">
        <v>371</v>
      </c>
      <c r="B30" s="8" t="s">
        <v>375</v>
      </c>
      <c r="C30" s="8" t="s">
        <v>374</v>
      </c>
      <c r="D30" s="8" t="s">
        <v>44</v>
      </c>
      <c r="E30" s="8" t="s">
        <v>117</v>
      </c>
      <c r="F30" s="8" t="s">
        <v>118</v>
      </c>
      <c r="G30" s="8" t="s">
        <v>373</v>
      </c>
      <c r="H30" s="8" t="s">
        <v>57</v>
      </c>
      <c r="I30" s="19">
        <v>74.661500000000004</v>
      </c>
      <c r="J30" s="19">
        <v>74.661500000000004</v>
      </c>
      <c r="K30" s="19">
        <v>74.661500000000004</v>
      </c>
      <c r="L30" s="19"/>
      <c r="M30" s="19"/>
      <c r="N30" s="19"/>
      <c r="O30" s="19"/>
      <c r="P30" s="8"/>
      <c r="Q30" s="19"/>
      <c r="R30" s="19"/>
      <c r="S30" s="19"/>
      <c r="T30" s="19"/>
      <c r="U30" s="19"/>
      <c r="V30" s="19"/>
      <c r="W30" s="19"/>
    </row>
    <row r="31" spans="1:23" ht="23.25" customHeight="1">
      <c r="A31" s="8" t="s">
        <v>371</v>
      </c>
      <c r="B31" s="8" t="s">
        <v>375</v>
      </c>
      <c r="C31" s="8" t="s">
        <v>374</v>
      </c>
      <c r="D31" s="8" t="s">
        <v>44</v>
      </c>
      <c r="E31" s="8" t="s">
        <v>117</v>
      </c>
      <c r="F31" s="8" t="s">
        <v>118</v>
      </c>
      <c r="G31" s="8" t="s">
        <v>373</v>
      </c>
      <c r="H31" s="8" t="s">
        <v>57</v>
      </c>
      <c r="I31" s="19">
        <v>95.356399999999994</v>
      </c>
      <c r="J31" s="19">
        <v>95.356399999999994</v>
      </c>
      <c r="K31" s="19">
        <v>95.356399999999994</v>
      </c>
      <c r="L31" s="19"/>
      <c r="M31" s="19"/>
      <c r="N31" s="19"/>
      <c r="O31" s="19"/>
      <c r="P31" s="8"/>
      <c r="Q31" s="19"/>
      <c r="R31" s="19"/>
      <c r="S31" s="19"/>
      <c r="T31" s="19"/>
      <c r="U31" s="19"/>
      <c r="V31" s="19"/>
      <c r="W31" s="19"/>
    </row>
    <row r="32" spans="1:23" ht="23.25" customHeight="1">
      <c r="A32" s="8" t="s">
        <v>371</v>
      </c>
      <c r="B32" s="8" t="s">
        <v>375</v>
      </c>
      <c r="C32" s="8" t="s">
        <v>374</v>
      </c>
      <c r="D32" s="8" t="s">
        <v>44</v>
      </c>
      <c r="E32" s="8" t="s">
        <v>117</v>
      </c>
      <c r="F32" s="8" t="s">
        <v>118</v>
      </c>
      <c r="G32" s="8" t="s">
        <v>373</v>
      </c>
      <c r="H32" s="8" t="s">
        <v>57</v>
      </c>
      <c r="I32" s="19">
        <v>13.888999999999999</v>
      </c>
      <c r="J32" s="19">
        <v>13.888999999999999</v>
      </c>
      <c r="K32" s="19">
        <v>13.888999999999999</v>
      </c>
      <c r="L32" s="19"/>
      <c r="M32" s="19"/>
      <c r="N32" s="19"/>
      <c r="O32" s="19"/>
      <c r="P32" s="8"/>
      <c r="Q32" s="19"/>
      <c r="R32" s="19"/>
      <c r="S32" s="19"/>
      <c r="T32" s="19"/>
      <c r="U32" s="19"/>
      <c r="V32" s="19"/>
      <c r="W32" s="19"/>
    </row>
    <row r="33" spans="1:23" ht="23.25" customHeight="1">
      <c r="A33" s="8"/>
      <c r="B33" s="8"/>
      <c r="C33" s="8" t="s">
        <v>376</v>
      </c>
      <c r="D33" s="8"/>
      <c r="E33" s="8"/>
      <c r="F33" s="8"/>
      <c r="G33" s="8"/>
      <c r="H33" s="8"/>
      <c r="I33" s="19">
        <v>265.64999999999998</v>
      </c>
      <c r="J33" s="19">
        <v>265.64999999999998</v>
      </c>
      <c r="K33" s="19"/>
      <c r="L33" s="19"/>
      <c r="M33" s="19"/>
      <c r="N33" s="19"/>
      <c r="O33" s="19"/>
      <c r="P33" s="8"/>
      <c r="Q33" s="19"/>
      <c r="R33" s="19"/>
      <c r="S33" s="19"/>
      <c r="T33" s="19"/>
      <c r="U33" s="19"/>
      <c r="V33" s="19"/>
      <c r="W33" s="19"/>
    </row>
    <row r="34" spans="1:23" ht="23.25" customHeight="1">
      <c r="A34" s="8" t="s">
        <v>368</v>
      </c>
      <c r="B34" s="8" t="s">
        <v>377</v>
      </c>
      <c r="C34" s="8" t="s">
        <v>376</v>
      </c>
      <c r="D34" s="8" t="s">
        <v>44</v>
      </c>
      <c r="E34" s="8" t="s">
        <v>115</v>
      </c>
      <c r="F34" s="8" t="s">
        <v>116</v>
      </c>
      <c r="G34" s="8" t="s">
        <v>373</v>
      </c>
      <c r="H34" s="8" t="s">
        <v>57</v>
      </c>
      <c r="I34" s="19">
        <v>25.5</v>
      </c>
      <c r="J34" s="19">
        <v>25.5</v>
      </c>
      <c r="K34" s="19"/>
      <c r="L34" s="19"/>
      <c r="M34" s="19"/>
      <c r="N34" s="19"/>
      <c r="O34" s="19"/>
      <c r="P34" s="8"/>
      <c r="Q34" s="19"/>
      <c r="R34" s="19"/>
      <c r="S34" s="19"/>
      <c r="T34" s="19"/>
      <c r="U34" s="19"/>
      <c r="V34" s="19"/>
      <c r="W34" s="19"/>
    </row>
    <row r="35" spans="1:23" ht="23.25" customHeight="1">
      <c r="A35" s="8" t="s">
        <v>368</v>
      </c>
      <c r="B35" s="8" t="s">
        <v>377</v>
      </c>
      <c r="C35" s="8" t="s">
        <v>376</v>
      </c>
      <c r="D35" s="8" t="s">
        <v>44</v>
      </c>
      <c r="E35" s="8" t="s">
        <v>115</v>
      </c>
      <c r="F35" s="8" t="s">
        <v>116</v>
      </c>
      <c r="G35" s="8" t="s">
        <v>373</v>
      </c>
      <c r="H35" s="8" t="s">
        <v>57</v>
      </c>
      <c r="I35" s="19">
        <v>70.34</v>
      </c>
      <c r="J35" s="19">
        <v>70.34</v>
      </c>
      <c r="K35" s="19"/>
      <c r="L35" s="19"/>
      <c r="M35" s="19"/>
      <c r="N35" s="19"/>
      <c r="O35" s="19"/>
      <c r="P35" s="8"/>
      <c r="Q35" s="19"/>
      <c r="R35" s="19"/>
      <c r="S35" s="19"/>
      <c r="T35" s="19"/>
      <c r="U35" s="19"/>
      <c r="V35" s="19"/>
      <c r="W35" s="19"/>
    </row>
    <row r="36" spans="1:23" ht="23.25" customHeight="1">
      <c r="A36" s="8" t="s">
        <v>368</v>
      </c>
      <c r="B36" s="8" t="s">
        <v>377</v>
      </c>
      <c r="C36" s="8" t="s">
        <v>376</v>
      </c>
      <c r="D36" s="8" t="s">
        <v>44</v>
      </c>
      <c r="E36" s="8" t="s">
        <v>115</v>
      </c>
      <c r="F36" s="8" t="s">
        <v>116</v>
      </c>
      <c r="G36" s="8" t="s">
        <v>373</v>
      </c>
      <c r="H36" s="8" t="s">
        <v>57</v>
      </c>
      <c r="I36" s="19">
        <v>81.78</v>
      </c>
      <c r="J36" s="19">
        <v>81.78</v>
      </c>
      <c r="K36" s="19"/>
      <c r="L36" s="19"/>
      <c r="M36" s="19"/>
      <c r="N36" s="19"/>
      <c r="O36" s="19"/>
      <c r="P36" s="8"/>
      <c r="Q36" s="19"/>
      <c r="R36" s="19"/>
      <c r="S36" s="19"/>
      <c r="T36" s="19"/>
      <c r="U36" s="19"/>
      <c r="V36" s="19"/>
      <c r="W36" s="19"/>
    </row>
    <row r="37" spans="1:23" ht="23.25" customHeight="1">
      <c r="A37" s="8" t="s">
        <v>368</v>
      </c>
      <c r="B37" s="8" t="s">
        <v>377</v>
      </c>
      <c r="C37" s="8" t="s">
        <v>376</v>
      </c>
      <c r="D37" s="8" t="s">
        <v>44</v>
      </c>
      <c r="E37" s="8" t="s">
        <v>115</v>
      </c>
      <c r="F37" s="8" t="s">
        <v>116</v>
      </c>
      <c r="G37" s="8" t="s">
        <v>373</v>
      </c>
      <c r="H37" s="8" t="s">
        <v>57</v>
      </c>
      <c r="I37" s="19">
        <v>88.03</v>
      </c>
      <c r="J37" s="19">
        <v>88.03</v>
      </c>
      <c r="K37" s="19"/>
      <c r="L37" s="19"/>
      <c r="M37" s="19"/>
      <c r="N37" s="19"/>
      <c r="O37" s="19"/>
      <c r="P37" s="8"/>
      <c r="Q37" s="19"/>
      <c r="R37" s="19"/>
      <c r="S37" s="19"/>
      <c r="T37" s="19"/>
      <c r="U37" s="19"/>
      <c r="V37" s="19"/>
      <c r="W37" s="19"/>
    </row>
    <row r="38" spans="1:23" ht="23.25" customHeight="1">
      <c r="A38" s="8"/>
      <c r="B38" s="8"/>
      <c r="C38" s="8" t="s">
        <v>378</v>
      </c>
      <c r="D38" s="8"/>
      <c r="E38" s="8"/>
      <c r="F38" s="8"/>
      <c r="G38" s="8"/>
      <c r="H38" s="8"/>
      <c r="I38" s="19">
        <v>819.23379999999997</v>
      </c>
      <c r="J38" s="19">
        <v>819.23379999999997</v>
      </c>
      <c r="K38" s="19">
        <v>819.23379999999997</v>
      </c>
      <c r="L38" s="19"/>
      <c r="M38" s="19"/>
      <c r="N38" s="19"/>
      <c r="O38" s="19"/>
      <c r="P38" s="8"/>
      <c r="Q38" s="19"/>
      <c r="R38" s="19"/>
      <c r="S38" s="19"/>
      <c r="T38" s="19"/>
      <c r="U38" s="19"/>
      <c r="V38" s="19"/>
      <c r="W38" s="19"/>
    </row>
    <row r="39" spans="1:23" ht="23.25" customHeight="1">
      <c r="A39" s="8" t="s">
        <v>371</v>
      </c>
      <c r="B39" s="8" t="s">
        <v>379</v>
      </c>
      <c r="C39" s="8" t="s">
        <v>378</v>
      </c>
      <c r="D39" s="8" t="s">
        <v>44</v>
      </c>
      <c r="E39" s="8" t="s">
        <v>117</v>
      </c>
      <c r="F39" s="8" t="s">
        <v>118</v>
      </c>
      <c r="G39" s="8" t="s">
        <v>373</v>
      </c>
      <c r="H39" s="8" t="s">
        <v>57</v>
      </c>
      <c r="I39" s="19">
        <v>30.0657</v>
      </c>
      <c r="J39" s="19">
        <v>30.0657</v>
      </c>
      <c r="K39" s="19">
        <v>30.0657</v>
      </c>
      <c r="L39" s="19"/>
      <c r="M39" s="19"/>
      <c r="N39" s="19"/>
      <c r="O39" s="19"/>
      <c r="P39" s="8"/>
      <c r="Q39" s="19"/>
      <c r="R39" s="19"/>
      <c r="S39" s="19"/>
      <c r="T39" s="19"/>
      <c r="U39" s="19"/>
      <c r="V39" s="19"/>
      <c r="W39" s="19"/>
    </row>
    <row r="40" spans="1:23" ht="23.25" customHeight="1">
      <c r="A40" s="8" t="s">
        <v>371</v>
      </c>
      <c r="B40" s="8" t="s">
        <v>379</v>
      </c>
      <c r="C40" s="8" t="s">
        <v>378</v>
      </c>
      <c r="D40" s="8" t="s">
        <v>44</v>
      </c>
      <c r="E40" s="8" t="s">
        <v>117</v>
      </c>
      <c r="F40" s="8" t="s">
        <v>118</v>
      </c>
      <c r="G40" s="8" t="s">
        <v>373</v>
      </c>
      <c r="H40" s="8" t="s">
        <v>57</v>
      </c>
      <c r="I40" s="19">
        <v>2.1093999999999999</v>
      </c>
      <c r="J40" s="19">
        <v>2.1093999999999999</v>
      </c>
      <c r="K40" s="19">
        <v>2.1093999999999999</v>
      </c>
      <c r="L40" s="19"/>
      <c r="M40" s="19"/>
      <c r="N40" s="19"/>
      <c r="O40" s="19"/>
      <c r="P40" s="8"/>
      <c r="Q40" s="19"/>
      <c r="R40" s="19"/>
      <c r="S40" s="19"/>
      <c r="T40" s="19"/>
      <c r="U40" s="19"/>
      <c r="V40" s="19"/>
      <c r="W40" s="19"/>
    </row>
    <row r="41" spans="1:23" ht="23.25" customHeight="1">
      <c r="A41" s="8" t="s">
        <v>371</v>
      </c>
      <c r="B41" s="8" t="s">
        <v>379</v>
      </c>
      <c r="C41" s="8" t="s">
        <v>378</v>
      </c>
      <c r="D41" s="8" t="s">
        <v>44</v>
      </c>
      <c r="E41" s="8" t="s">
        <v>117</v>
      </c>
      <c r="F41" s="8" t="s">
        <v>118</v>
      </c>
      <c r="G41" s="8" t="s">
        <v>373</v>
      </c>
      <c r="H41" s="8" t="s">
        <v>57</v>
      </c>
      <c r="I41" s="19">
        <v>113.6194</v>
      </c>
      <c r="J41" s="19">
        <v>113.6194</v>
      </c>
      <c r="K41" s="19">
        <v>113.6194</v>
      </c>
      <c r="L41" s="19"/>
      <c r="M41" s="19"/>
      <c r="N41" s="19"/>
      <c r="O41" s="19"/>
      <c r="P41" s="8"/>
      <c r="Q41" s="19"/>
      <c r="R41" s="19"/>
      <c r="S41" s="19"/>
      <c r="T41" s="19"/>
      <c r="U41" s="19"/>
      <c r="V41" s="19"/>
      <c r="W41" s="19"/>
    </row>
    <row r="42" spans="1:23" ht="23.25" customHeight="1">
      <c r="A42" s="8" t="s">
        <v>371</v>
      </c>
      <c r="B42" s="8" t="s">
        <v>379</v>
      </c>
      <c r="C42" s="8" t="s">
        <v>378</v>
      </c>
      <c r="D42" s="8" t="s">
        <v>44</v>
      </c>
      <c r="E42" s="8" t="s">
        <v>117</v>
      </c>
      <c r="F42" s="8" t="s">
        <v>118</v>
      </c>
      <c r="G42" s="8" t="s">
        <v>373</v>
      </c>
      <c r="H42" s="8" t="s">
        <v>57</v>
      </c>
      <c r="I42" s="19">
        <v>67.151300000000006</v>
      </c>
      <c r="J42" s="19">
        <v>67.151300000000006</v>
      </c>
      <c r="K42" s="19">
        <v>67.151300000000006</v>
      </c>
      <c r="L42" s="19"/>
      <c r="M42" s="19"/>
      <c r="N42" s="19"/>
      <c r="O42" s="19"/>
      <c r="P42" s="8"/>
      <c r="Q42" s="19"/>
      <c r="R42" s="19"/>
      <c r="S42" s="19"/>
      <c r="T42" s="19"/>
      <c r="U42" s="19"/>
      <c r="V42" s="19"/>
      <c r="W42" s="19"/>
    </row>
    <row r="43" spans="1:23" ht="23.25" customHeight="1">
      <c r="A43" s="8" t="s">
        <v>371</v>
      </c>
      <c r="B43" s="8" t="s">
        <v>379</v>
      </c>
      <c r="C43" s="8" t="s">
        <v>378</v>
      </c>
      <c r="D43" s="8" t="s">
        <v>44</v>
      </c>
      <c r="E43" s="8" t="s">
        <v>117</v>
      </c>
      <c r="F43" s="8" t="s">
        <v>118</v>
      </c>
      <c r="G43" s="8" t="s">
        <v>373</v>
      </c>
      <c r="H43" s="8" t="s">
        <v>57</v>
      </c>
      <c r="I43" s="19">
        <v>53.268799999999999</v>
      </c>
      <c r="J43" s="19">
        <v>53.268799999999999</v>
      </c>
      <c r="K43" s="19">
        <v>53.268799999999999</v>
      </c>
      <c r="L43" s="19"/>
      <c r="M43" s="19"/>
      <c r="N43" s="19"/>
      <c r="O43" s="19"/>
      <c r="P43" s="8"/>
      <c r="Q43" s="19"/>
      <c r="R43" s="19"/>
      <c r="S43" s="19"/>
      <c r="T43" s="19"/>
      <c r="U43" s="19"/>
      <c r="V43" s="19"/>
      <c r="W43" s="19"/>
    </row>
    <row r="44" spans="1:23" ht="23.25" customHeight="1">
      <c r="A44" s="8" t="s">
        <v>371</v>
      </c>
      <c r="B44" s="8" t="s">
        <v>379</v>
      </c>
      <c r="C44" s="8" t="s">
        <v>378</v>
      </c>
      <c r="D44" s="8" t="s">
        <v>44</v>
      </c>
      <c r="E44" s="8" t="s">
        <v>117</v>
      </c>
      <c r="F44" s="8" t="s">
        <v>118</v>
      </c>
      <c r="G44" s="8" t="s">
        <v>373</v>
      </c>
      <c r="H44" s="8" t="s">
        <v>57</v>
      </c>
      <c r="I44" s="19">
        <v>159.19880000000001</v>
      </c>
      <c r="J44" s="19">
        <v>159.19880000000001</v>
      </c>
      <c r="K44" s="19">
        <v>159.19880000000001</v>
      </c>
      <c r="L44" s="19"/>
      <c r="M44" s="19"/>
      <c r="N44" s="19"/>
      <c r="O44" s="19"/>
      <c r="P44" s="8"/>
      <c r="Q44" s="19"/>
      <c r="R44" s="19"/>
      <c r="S44" s="19"/>
      <c r="T44" s="19"/>
      <c r="U44" s="19"/>
      <c r="V44" s="19"/>
      <c r="W44" s="19"/>
    </row>
    <row r="45" spans="1:23" ht="23.25" customHeight="1">
      <c r="A45" s="8" t="s">
        <v>371</v>
      </c>
      <c r="B45" s="8" t="s">
        <v>379</v>
      </c>
      <c r="C45" s="8" t="s">
        <v>378</v>
      </c>
      <c r="D45" s="8" t="s">
        <v>44</v>
      </c>
      <c r="E45" s="8" t="s">
        <v>117</v>
      </c>
      <c r="F45" s="8" t="s">
        <v>118</v>
      </c>
      <c r="G45" s="8" t="s">
        <v>373</v>
      </c>
      <c r="H45" s="8" t="s">
        <v>57</v>
      </c>
      <c r="I45" s="19">
        <v>94.171000000000006</v>
      </c>
      <c r="J45" s="19">
        <v>94.171000000000006</v>
      </c>
      <c r="K45" s="19">
        <v>94.171000000000006</v>
      </c>
      <c r="L45" s="19"/>
      <c r="M45" s="19"/>
      <c r="N45" s="19"/>
      <c r="O45" s="19"/>
      <c r="P45" s="8"/>
      <c r="Q45" s="19"/>
      <c r="R45" s="19"/>
      <c r="S45" s="19"/>
      <c r="T45" s="19"/>
      <c r="U45" s="19"/>
      <c r="V45" s="19"/>
      <c r="W45" s="19"/>
    </row>
    <row r="46" spans="1:23" ht="23.25" customHeight="1">
      <c r="A46" s="8" t="s">
        <v>371</v>
      </c>
      <c r="B46" s="8" t="s">
        <v>379</v>
      </c>
      <c r="C46" s="8" t="s">
        <v>378</v>
      </c>
      <c r="D46" s="8" t="s">
        <v>44</v>
      </c>
      <c r="E46" s="8" t="s">
        <v>117</v>
      </c>
      <c r="F46" s="8" t="s">
        <v>118</v>
      </c>
      <c r="G46" s="8" t="s">
        <v>373</v>
      </c>
      <c r="H46" s="8" t="s">
        <v>57</v>
      </c>
      <c r="I46" s="19">
        <v>220.06970000000001</v>
      </c>
      <c r="J46" s="19">
        <v>220.06970000000001</v>
      </c>
      <c r="K46" s="19">
        <v>220.06970000000001</v>
      </c>
      <c r="L46" s="19"/>
      <c r="M46" s="19"/>
      <c r="N46" s="19"/>
      <c r="O46" s="19"/>
      <c r="P46" s="8"/>
      <c r="Q46" s="19"/>
      <c r="R46" s="19"/>
      <c r="S46" s="19"/>
      <c r="T46" s="19"/>
      <c r="U46" s="19"/>
      <c r="V46" s="19"/>
      <c r="W46" s="19"/>
    </row>
    <row r="47" spans="1:23" ht="23.25" customHeight="1">
      <c r="A47" s="8" t="s">
        <v>371</v>
      </c>
      <c r="B47" s="8" t="s">
        <v>379</v>
      </c>
      <c r="C47" s="8" t="s">
        <v>378</v>
      </c>
      <c r="D47" s="8" t="s">
        <v>44</v>
      </c>
      <c r="E47" s="8" t="s">
        <v>117</v>
      </c>
      <c r="F47" s="8" t="s">
        <v>118</v>
      </c>
      <c r="G47" s="8" t="s">
        <v>373</v>
      </c>
      <c r="H47" s="8" t="s">
        <v>57</v>
      </c>
      <c r="I47" s="19">
        <v>79.579700000000003</v>
      </c>
      <c r="J47" s="19">
        <v>79.579700000000003</v>
      </c>
      <c r="K47" s="19">
        <v>79.579700000000003</v>
      </c>
      <c r="L47" s="19"/>
      <c r="M47" s="19"/>
      <c r="N47" s="19"/>
      <c r="O47" s="19"/>
      <c r="P47" s="8"/>
      <c r="Q47" s="19"/>
      <c r="R47" s="19"/>
      <c r="S47" s="19"/>
      <c r="T47" s="19"/>
      <c r="U47" s="19"/>
      <c r="V47" s="19"/>
      <c r="W47" s="19"/>
    </row>
    <row r="48" spans="1:23" ht="23.25" customHeight="1">
      <c r="A48" s="8"/>
      <c r="B48" s="8"/>
      <c r="C48" s="8" t="s">
        <v>380</v>
      </c>
      <c r="D48" s="8"/>
      <c r="E48" s="8"/>
      <c r="F48" s="8"/>
      <c r="G48" s="8"/>
      <c r="H48" s="8"/>
      <c r="I48" s="19">
        <v>544.89170000000001</v>
      </c>
      <c r="J48" s="19">
        <v>544.89170000000001</v>
      </c>
      <c r="K48" s="19">
        <v>544.89170000000001</v>
      </c>
      <c r="L48" s="19"/>
      <c r="M48" s="19"/>
      <c r="N48" s="19"/>
      <c r="O48" s="19"/>
      <c r="P48" s="8"/>
      <c r="Q48" s="19"/>
      <c r="R48" s="19"/>
      <c r="S48" s="19"/>
      <c r="T48" s="19"/>
      <c r="U48" s="19"/>
      <c r="V48" s="19"/>
      <c r="W48" s="19"/>
    </row>
    <row r="49" spans="1:23" ht="23.25" customHeight="1">
      <c r="A49" s="8" t="s">
        <v>371</v>
      </c>
      <c r="B49" s="8" t="s">
        <v>381</v>
      </c>
      <c r="C49" s="8" t="s">
        <v>380</v>
      </c>
      <c r="D49" s="8" t="s">
        <v>44</v>
      </c>
      <c r="E49" s="8" t="s">
        <v>117</v>
      </c>
      <c r="F49" s="8" t="s">
        <v>118</v>
      </c>
      <c r="G49" s="8" t="s">
        <v>373</v>
      </c>
      <c r="H49" s="8" t="s">
        <v>57</v>
      </c>
      <c r="I49" s="19">
        <v>152.12700000000001</v>
      </c>
      <c r="J49" s="19">
        <v>152.12700000000001</v>
      </c>
      <c r="K49" s="19">
        <v>152.12700000000001</v>
      </c>
      <c r="L49" s="19"/>
      <c r="M49" s="19"/>
      <c r="N49" s="19"/>
      <c r="O49" s="19"/>
      <c r="P49" s="8"/>
      <c r="Q49" s="19"/>
      <c r="R49" s="19"/>
      <c r="S49" s="19"/>
      <c r="T49" s="19"/>
      <c r="U49" s="19"/>
      <c r="V49" s="19"/>
      <c r="W49" s="19"/>
    </row>
    <row r="50" spans="1:23" ht="23.25" customHeight="1">
      <c r="A50" s="8" t="s">
        <v>371</v>
      </c>
      <c r="B50" s="8" t="s">
        <v>381</v>
      </c>
      <c r="C50" s="8" t="s">
        <v>380</v>
      </c>
      <c r="D50" s="8" t="s">
        <v>44</v>
      </c>
      <c r="E50" s="8" t="s">
        <v>117</v>
      </c>
      <c r="F50" s="8" t="s">
        <v>118</v>
      </c>
      <c r="G50" s="8" t="s">
        <v>373</v>
      </c>
      <c r="H50" s="8" t="s">
        <v>57</v>
      </c>
      <c r="I50" s="19">
        <v>35.574800000000003</v>
      </c>
      <c r="J50" s="19">
        <v>35.574800000000003</v>
      </c>
      <c r="K50" s="19">
        <v>35.574800000000003</v>
      </c>
      <c r="L50" s="19"/>
      <c r="M50" s="19"/>
      <c r="N50" s="19"/>
      <c r="O50" s="19"/>
      <c r="P50" s="8"/>
      <c r="Q50" s="19"/>
      <c r="R50" s="19"/>
      <c r="S50" s="19"/>
      <c r="T50" s="19"/>
      <c r="U50" s="19"/>
      <c r="V50" s="19"/>
      <c r="W50" s="19"/>
    </row>
    <row r="51" spans="1:23" ht="23.25" customHeight="1">
      <c r="A51" s="8" t="s">
        <v>371</v>
      </c>
      <c r="B51" s="8" t="s">
        <v>381</v>
      </c>
      <c r="C51" s="8" t="s">
        <v>380</v>
      </c>
      <c r="D51" s="8" t="s">
        <v>44</v>
      </c>
      <c r="E51" s="8" t="s">
        <v>117</v>
      </c>
      <c r="F51" s="8" t="s">
        <v>118</v>
      </c>
      <c r="G51" s="8" t="s">
        <v>373</v>
      </c>
      <c r="H51" s="8" t="s">
        <v>57</v>
      </c>
      <c r="I51" s="19">
        <v>103.75879999999999</v>
      </c>
      <c r="J51" s="19">
        <v>103.75879999999999</v>
      </c>
      <c r="K51" s="19">
        <v>103.75879999999999</v>
      </c>
      <c r="L51" s="19"/>
      <c r="M51" s="19"/>
      <c r="N51" s="19"/>
      <c r="O51" s="19"/>
      <c r="P51" s="8"/>
      <c r="Q51" s="19"/>
      <c r="R51" s="19"/>
      <c r="S51" s="19"/>
      <c r="T51" s="19"/>
      <c r="U51" s="19"/>
      <c r="V51" s="19"/>
      <c r="W51" s="19"/>
    </row>
    <row r="52" spans="1:23" ht="23.25" customHeight="1">
      <c r="A52" s="8" t="s">
        <v>371</v>
      </c>
      <c r="B52" s="8" t="s">
        <v>381</v>
      </c>
      <c r="C52" s="8" t="s">
        <v>380</v>
      </c>
      <c r="D52" s="8" t="s">
        <v>44</v>
      </c>
      <c r="E52" s="8" t="s">
        <v>117</v>
      </c>
      <c r="F52" s="8" t="s">
        <v>118</v>
      </c>
      <c r="G52" s="8" t="s">
        <v>373</v>
      </c>
      <c r="H52" s="8" t="s">
        <v>57</v>
      </c>
      <c r="I52" s="19">
        <v>27.659300000000002</v>
      </c>
      <c r="J52" s="19">
        <v>27.659300000000002</v>
      </c>
      <c r="K52" s="19">
        <v>27.659300000000002</v>
      </c>
      <c r="L52" s="19"/>
      <c r="M52" s="19"/>
      <c r="N52" s="19"/>
      <c r="O52" s="19"/>
      <c r="P52" s="8"/>
      <c r="Q52" s="19"/>
      <c r="R52" s="19"/>
      <c r="S52" s="19"/>
      <c r="T52" s="19"/>
      <c r="U52" s="19"/>
      <c r="V52" s="19"/>
      <c r="W52" s="19"/>
    </row>
    <row r="53" spans="1:23" ht="23.25" customHeight="1">
      <c r="A53" s="8" t="s">
        <v>371</v>
      </c>
      <c r="B53" s="8" t="s">
        <v>381</v>
      </c>
      <c r="C53" s="8" t="s">
        <v>380</v>
      </c>
      <c r="D53" s="8" t="s">
        <v>44</v>
      </c>
      <c r="E53" s="8" t="s">
        <v>117</v>
      </c>
      <c r="F53" s="8" t="s">
        <v>118</v>
      </c>
      <c r="G53" s="8" t="s">
        <v>373</v>
      </c>
      <c r="H53" s="8" t="s">
        <v>57</v>
      </c>
      <c r="I53" s="19">
        <v>30.089300000000001</v>
      </c>
      <c r="J53" s="19">
        <v>30.089300000000001</v>
      </c>
      <c r="K53" s="19">
        <v>30.089300000000001</v>
      </c>
      <c r="L53" s="19"/>
      <c r="M53" s="19"/>
      <c r="N53" s="19"/>
      <c r="O53" s="19"/>
      <c r="P53" s="8"/>
      <c r="Q53" s="19"/>
      <c r="R53" s="19"/>
      <c r="S53" s="19"/>
      <c r="T53" s="19"/>
      <c r="U53" s="19"/>
      <c r="V53" s="19"/>
      <c r="W53" s="19"/>
    </row>
    <row r="54" spans="1:23" ht="23.25" customHeight="1">
      <c r="A54" s="8" t="s">
        <v>371</v>
      </c>
      <c r="B54" s="8" t="s">
        <v>381</v>
      </c>
      <c r="C54" s="8" t="s">
        <v>380</v>
      </c>
      <c r="D54" s="8" t="s">
        <v>44</v>
      </c>
      <c r="E54" s="8" t="s">
        <v>117</v>
      </c>
      <c r="F54" s="8" t="s">
        <v>118</v>
      </c>
      <c r="G54" s="8" t="s">
        <v>373</v>
      </c>
      <c r="H54" s="8" t="s">
        <v>57</v>
      </c>
      <c r="I54" s="19">
        <v>23.296500000000002</v>
      </c>
      <c r="J54" s="19">
        <v>23.296500000000002</v>
      </c>
      <c r="K54" s="19">
        <v>23.296500000000002</v>
      </c>
      <c r="L54" s="19"/>
      <c r="M54" s="19"/>
      <c r="N54" s="19"/>
      <c r="O54" s="19"/>
      <c r="P54" s="8"/>
      <c r="Q54" s="19"/>
      <c r="R54" s="19"/>
      <c r="S54" s="19"/>
      <c r="T54" s="19"/>
      <c r="U54" s="19"/>
      <c r="V54" s="19"/>
      <c r="W54" s="19"/>
    </row>
    <row r="55" spans="1:23" ht="23.25" customHeight="1">
      <c r="A55" s="8" t="s">
        <v>371</v>
      </c>
      <c r="B55" s="8" t="s">
        <v>381</v>
      </c>
      <c r="C55" s="8" t="s">
        <v>380</v>
      </c>
      <c r="D55" s="8" t="s">
        <v>44</v>
      </c>
      <c r="E55" s="8" t="s">
        <v>117</v>
      </c>
      <c r="F55" s="8" t="s">
        <v>118</v>
      </c>
      <c r="G55" s="8" t="s">
        <v>373</v>
      </c>
      <c r="H55" s="8" t="s">
        <v>57</v>
      </c>
      <c r="I55" s="19">
        <v>70.155000000000001</v>
      </c>
      <c r="J55" s="19">
        <v>70.155000000000001</v>
      </c>
      <c r="K55" s="19">
        <v>70.155000000000001</v>
      </c>
      <c r="L55" s="19"/>
      <c r="M55" s="19"/>
      <c r="N55" s="19"/>
      <c r="O55" s="19"/>
      <c r="P55" s="8"/>
      <c r="Q55" s="19"/>
      <c r="R55" s="19"/>
      <c r="S55" s="19"/>
      <c r="T55" s="19"/>
      <c r="U55" s="19"/>
      <c r="V55" s="19"/>
      <c r="W55" s="19"/>
    </row>
    <row r="56" spans="1:23" ht="23.25" customHeight="1">
      <c r="A56" s="8" t="s">
        <v>371</v>
      </c>
      <c r="B56" s="8" t="s">
        <v>381</v>
      </c>
      <c r="C56" s="8" t="s">
        <v>380</v>
      </c>
      <c r="D56" s="8" t="s">
        <v>44</v>
      </c>
      <c r="E56" s="8" t="s">
        <v>117</v>
      </c>
      <c r="F56" s="8" t="s">
        <v>118</v>
      </c>
      <c r="G56" s="8" t="s">
        <v>373</v>
      </c>
      <c r="H56" s="8" t="s">
        <v>57</v>
      </c>
      <c r="I56" s="19">
        <v>100.7685</v>
      </c>
      <c r="J56" s="19">
        <v>100.7685</v>
      </c>
      <c r="K56" s="19">
        <v>100.7685</v>
      </c>
      <c r="L56" s="19"/>
      <c r="M56" s="19"/>
      <c r="N56" s="19"/>
      <c r="O56" s="19"/>
      <c r="P56" s="8"/>
      <c r="Q56" s="19"/>
      <c r="R56" s="19"/>
      <c r="S56" s="19"/>
      <c r="T56" s="19"/>
      <c r="U56" s="19"/>
      <c r="V56" s="19"/>
      <c r="W56" s="19"/>
    </row>
    <row r="57" spans="1:23" ht="23.25" customHeight="1">
      <c r="A57" s="8" t="s">
        <v>371</v>
      </c>
      <c r="B57" s="8" t="s">
        <v>381</v>
      </c>
      <c r="C57" s="8" t="s">
        <v>380</v>
      </c>
      <c r="D57" s="8" t="s">
        <v>44</v>
      </c>
      <c r="E57" s="8" t="s">
        <v>117</v>
      </c>
      <c r="F57" s="8" t="s">
        <v>118</v>
      </c>
      <c r="G57" s="8" t="s">
        <v>373</v>
      </c>
      <c r="H57" s="8" t="s">
        <v>57</v>
      </c>
      <c r="I57" s="19">
        <v>1.4624999999999999</v>
      </c>
      <c r="J57" s="19">
        <v>1.4624999999999999</v>
      </c>
      <c r="K57" s="19">
        <v>1.4624999999999999</v>
      </c>
      <c r="L57" s="19"/>
      <c r="M57" s="19"/>
      <c r="N57" s="19"/>
      <c r="O57" s="19"/>
      <c r="P57" s="8"/>
      <c r="Q57" s="19"/>
      <c r="R57" s="19"/>
      <c r="S57" s="19"/>
      <c r="T57" s="19"/>
      <c r="U57" s="19"/>
      <c r="V57" s="19"/>
      <c r="W57" s="19"/>
    </row>
    <row r="58" spans="1:23" ht="23.25" customHeight="1">
      <c r="A58" s="8"/>
      <c r="B58" s="8"/>
      <c r="C58" s="8" t="s">
        <v>382</v>
      </c>
      <c r="D58" s="8"/>
      <c r="E58" s="8"/>
      <c r="F58" s="8"/>
      <c r="G58" s="8"/>
      <c r="H58" s="8"/>
      <c r="I58" s="19">
        <v>300</v>
      </c>
      <c r="J58" s="19">
        <v>300</v>
      </c>
      <c r="K58" s="19">
        <v>300</v>
      </c>
      <c r="L58" s="19"/>
      <c r="M58" s="19"/>
      <c r="N58" s="19"/>
      <c r="O58" s="19"/>
      <c r="P58" s="8"/>
      <c r="Q58" s="19"/>
      <c r="R58" s="19"/>
      <c r="S58" s="19"/>
      <c r="T58" s="19"/>
      <c r="U58" s="19"/>
      <c r="V58" s="19"/>
      <c r="W58" s="19"/>
    </row>
    <row r="59" spans="1:23" ht="23.25" customHeight="1">
      <c r="A59" s="8" t="s">
        <v>368</v>
      </c>
      <c r="B59" s="8" t="s">
        <v>383</v>
      </c>
      <c r="C59" s="8" t="s">
        <v>382</v>
      </c>
      <c r="D59" s="8" t="s">
        <v>44</v>
      </c>
      <c r="E59" s="8" t="s">
        <v>74</v>
      </c>
      <c r="F59" s="8" t="s">
        <v>73</v>
      </c>
      <c r="G59" s="8" t="s">
        <v>384</v>
      </c>
      <c r="H59" s="8" t="s">
        <v>258</v>
      </c>
      <c r="I59" s="19">
        <v>300</v>
      </c>
      <c r="J59" s="19">
        <v>300</v>
      </c>
      <c r="K59" s="19">
        <v>300</v>
      </c>
      <c r="L59" s="19"/>
      <c r="M59" s="19"/>
      <c r="N59" s="19"/>
      <c r="O59" s="19"/>
      <c r="P59" s="8"/>
      <c r="Q59" s="19"/>
      <c r="R59" s="19"/>
      <c r="S59" s="19"/>
      <c r="T59" s="19"/>
      <c r="U59" s="19"/>
      <c r="V59" s="19"/>
      <c r="W59" s="19"/>
    </row>
    <row r="60" spans="1:23" ht="23.25" customHeight="1">
      <c r="A60" s="8"/>
      <c r="B60" s="8"/>
      <c r="C60" s="8" t="s">
        <v>385</v>
      </c>
      <c r="D60" s="8"/>
      <c r="E60" s="8"/>
      <c r="F60" s="8"/>
      <c r="G60" s="8"/>
      <c r="H60" s="8"/>
      <c r="I60" s="19">
        <v>40</v>
      </c>
      <c r="J60" s="19">
        <v>40</v>
      </c>
      <c r="K60" s="19">
        <v>40</v>
      </c>
      <c r="L60" s="19"/>
      <c r="M60" s="19"/>
      <c r="N60" s="19"/>
      <c r="O60" s="19"/>
      <c r="P60" s="8"/>
      <c r="Q60" s="19"/>
      <c r="R60" s="19"/>
      <c r="S60" s="19"/>
      <c r="T60" s="19"/>
      <c r="U60" s="19"/>
      <c r="V60" s="19"/>
      <c r="W60" s="19"/>
    </row>
    <row r="61" spans="1:23" ht="23.25" customHeight="1">
      <c r="A61" s="8" t="s">
        <v>368</v>
      </c>
      <c r="B61" s="8" t="s">
        <v>386</v>
      </c>
      <c r="C61" s="8" t="s">
        <v>385</v>
      </c>
      <c r="D61" s="8" t="s">
        <v>44</v>
      </c>
      <c r="E61" s="8" t="s">
        <v>70</v>
      </c>
      <c r="F61" s="8" t="s">
        <v>71</v>
      </c>
      <c r="G61" s="8" t="s">
        <v>336</v>
      </c>
      <c r="H61" s="8" t="s">
        <v>211</v>
      </c>
      <c r="I61" s="19">
        <v>20</v>
      </c>
      <c r="J61" s="19">
        <v>20</v>
      </c>
      <c r="K61" s="19">
        <v>20</v>
      </c>
      <c r="L61" s="19"/>
      <c r="M61" s="19"/>
      <c r="N61" s="19"/>
      <c r="O61" s="19"/>
      <c r="P61" s="8"/>
      <c r="Q61" s="19"/>
      <c r="R61" s="19"/>
      <c r="S61" s="19"/>
      <c r="T61" s="19"/>
      <c r="U61" s="19"/>
      <c r="V61" s="19"/>
      <c r="W61" s="19"/>
    </row>
    <row r="62" spans="1:23" ht="23.25" customHeight="1">
      <c r="A62" s="8" t="s">
        <v>368</v>
      </c>
      <c r="B62" s="8" t="s">
        <v>386</v>
      </c>
      <c r="C62" s="8" t="s">
        <v>385</v>
      </c>
      <c r="D62" s="8" t="s">
        <v>44</v>
      </c>
      <c r="E62" s="8" t="s">
        <v>70</v>
      </c>
      <c r="F62" s="8" t="s">
        <v>71</v>
      </c>
      <c r="G62" s="8" t="s">
        <v>387</v>
      </c>
      <c r="H62" s="8" t="s">
        <v>214</v>
      </c>
      <c r="I62" s="19">
        <v>20</v>
      </c>
      <c r="J62" s="19">
        <v>20</v>
      </c>
      <c r="K62" s="19">
        <v>20</v>
      </c>
      <c r="L62" s="19"/>
      <c r="M62" s="19"/>
      <c r="N62" s="19"/>
      <c r="O62" s="19"/>
      <c r="P62" s="8"/>
      <c r="Q62" s="19"/>
      <c r="R62" s="19"/>
      <c r="S62" s="19"/>
      <c r="T62" s="19"/>
      <c r="U62" s="19"/>
      <c r="V62" s="19"/>
      <c r="W62" s="19"/>
    </row>
    <row r="63" spans="1:23" ht="23.25" customHeight="1">
      <c r="A63" s="8"/>
      <c r="B63" s="8"/>
      <c r="C63" s="8" t="s">
        <v>388</v>
      </c>
      <c r="D63" s="8"/>
      <c r="E63" s="8"/>
      <c r="F63" s="8"/>
      <c r="G63" s="8"/>
      <c r="H63" s="8"/>
      <c r="I63" s="19">
        <v>1500</v>
      </c>
      <c r="J63" s="19">
        <v>1500</v>
      </c>
      <c r="K63" s="19">
        <v>1500</v>
      </c>
      <c r="L63" s="19"/>
      <c r="M63" s="19"/>
      <c r="N63" s="19"/>
      <c r="O63" s="19"/>
      <c r="P63" s="8"/>
      <c r="Q63" s="19"/>
      <c r="R63" s="19"/>
      <c r="S63" s="19"/>
      <c r="T63" s="19"/>
      <c r="U63" s="19"/>
      <c r="V63" s="19"/>
      <c r="W63" s="19"/>
    </row>
    <row r="64" spans="1:23" ht="23.25" customHeight="1">
      <c r="A64" s="8" t="s">
        <v>368</v>
      </c>
      <c r="B64" s="8" t="s">
        <v>389</v>
      </c>
      <c r="C64" s="8" t="s">
        <v>388</v>
      </c>
      <c r="D64" s="8" t="s">
        <v>44</v>
      </c>
      <c r="E64" s="8" t="s">
        <v>64</v>
      </c>
      <c r="F64" s="8" t="s">
        <v>65</v>
      </c>
      <c r="G64" s="8" t="s">
        <v>322</v>
      </c>
      <c r="H64" s="8" t="s">
        <v>225</v>
      </c>
      <c r="I64" s="19">
        <v>20.292300000000001</v>
      </c>
      <c r="J64" s="19">
        <v>20.292300000000001</v>
      </c>
      <c r="K64" s="19">
        <v>20.292300000000001</v>
      </c>
      <c r="L64" s="19"/>
      <c r="M64" s="19"/>
      <c r="N64" s="19"/>
      <c r="O64" s="19"/>
      <c r="P64" s="8"/>
      <c r="Q64" s="19"/>
      <c r="R64" s="19"/>
      <c r="S64" s="19"/>
      <c r="T64" s="19"/>
      <c r="U64" s="19"/>
      <c r="V64" s="19"/>
      <c r="W64" s="19"/>
    </row>
    <row r="65" spans="1:23" ht="23.25" customHeight="1">
      <c r="A65" s="8" t="s">
        <v>368</v>
      </c>
      <c r="B65" s="8" t="s">
        <v>389</v>
      </c>
      <c r="C65" s="8" t="s">
        <v>388</v>
      </c>
      <c r="D65" s="8" t="s">
        <v>44</v>
      </c>
      <c r="E65" s="8" t="s">
        <v>64</v>
      </c>
      <c r="F65" s="8" t="s">
        <v>65</v>
      </c>
      <c r="G65" s="8" t="s">
        <v>323</v>
      </c>
      <c r="H65" s="8" t="s">
        <v>228</v>
      </c>
      <c r="I65" s="19">
        <v>90</v>
      </c>
      <c r="J65" s="19">
        <v>90</v>
      </c>
      <c r="K65" s="19">
        <v>90</v>
      </c>
      <c r="L65" s="19"/>
      <c r="M65" s="19"/>
      <c r="N65" s="19"/>
      <c r="O65" s="19"/>
      <c r="P65" s="8"/>
      <c r="Q65" s="19"/>
      <c r="R65" s="19"/>
      <c r="S65" s="19"/>
      <c r="T65" s="19"/>
      <c r="U65" s="19"/>
      <c r="V65" s="19"/>
      <c r="W65" s="19"/>
    </row>
    <row r="66" spans="1:23" ht="23.25" customHeight="1">
      <c r="A66" s="8" t="s">
        <v>368</v>
      </c>
      <c r="B66" s="8" t="s">
        <v>389</v>
      </c>
      <c r="C66" s="8" t="s">
        <v>388</v>
      </c>
      <c r="D66" s="8" t="s">
        <v>44</v>
      </c>
      <c r="E66" s="8" t="s">
        <v>64</v>
      </c>
      <c r="F66" s="8" t="s">
        <v>65</v>
      </c>
      <c r="G66" s="8" t="s">
        <v>390</v>
      </c>
      <c r="H66" s="8" t="s">
        <v>235</v>
      </c>
      <c r="I66" s="19">
        <v>150</v>
      </c>
      <c r="J66" s="19">
        <v>150</v>
      </c>
      <c r="K66" s="19">
        <v>150</v>
      </c>
      <c r="L66" s="19"/>
      <c r="M66" s="19"/>
      <c r="N66" s="19"/>
      <c r="O66" s="19"/>
      <c r="P66" s="8"/>
      <c r="Q66" s="19"/>
      <c r="R66" s="19"/>
      <c r="S66" s="19"/>
      <c r="T66" s="19"/>
      <c r="U66" s="19"/>
      <c r="V66" s="19"/>
      <c r="W66" s="19"/>
    </row>
    <row r="67" spans="1:23" ht="23.25" customHeight="1">
      <c r="A67" s="8" t="s">
        <v>368</v>
      </c>
      <c r="B67" s="8" t="s">
        <v>389</v>
      </c>
      <c r="C67" s="8" t="s">
        <v>388</v>
      </c>
      <c r="D67" s="8" t="s">
        <v>44</v>
      </c>
      <c r="E67" s="8" t="s">
        <v>64</v>
      </c>
      <c r="F67" s="8" t="s">
        <v>65</v>
      </c>
      <c r="G67" s="8" t="s">
        <v>324</v>
      </c>
      <c r="H67" s="8" t="s">
        <v>238</v>
      </c>
      <c r="I67" s="19">
        <v>35</v>
      </c>
      <c r="J67" s="19">
        <v>35</v>
      </c>
      <c r="K67" s="19">
        <v>35</v>
      </c>
      <c r="L67" s="19"/>
      <c r="M67" s="19"/>
      <c r="N67" s="19"/>
      <c r="O67" s="19"/>
      <c r="P67" s="8"/>
      <c r="Q67" s="19"/>
      <c r="R67" s="19"/>
      <c r="S67" s="19"/>
      <c r="T67" s="19"/>
      <c r="U67" s="19"/>
      <c r="V67" s="19"/>
      <c r="W67" s="19"/>
    </row>
    <row r="68" spans="1:23" ht="23.25" customHeight="1">
      <c r="A68" s="8" t="s">
        <v>368</v>
      </c>
      <c r="B68" s="8" t="s">
        <v>389</v>
      </c>
      <c r="C68" s="8" t="s">
        <v>388</v>
      </c>
      <c r="D68" s="8" t="s">
        <v>44</v>
      </c>
      <c r="E68" s="8" t="s">
        <v>64</v>
      </c>
      <c r="F68" s="8" t="s">
        <v>65</v>
      </c>
      <c r="G68" s="8" t="s">
        <v>391</v>
      </c>
      <c r="H68" s="8" t="s">
        <v>220</v>
      </c>
      <c r="I68" s="19">
        <v>8</v>
      </c>
      <c r="J68" s="19">
        <v>8</v>
      </c>
      <c r="K68" s="19">
        <v>8</v>
      </c>
      <c r="L68" s="19"/>
      <c r="M68" s="19"/>
      <c r="N68" s="19"/>
      <c r="O68" s="19"/>
      <c r="P68" s="8"/>
      <c r="Q68" s="19"/>
      <c r="R68" s="19"/>
      <c r="S68" s="19"/>
      <c r="T68" s="19"/>
      <c r="U68" s="19"/>
      <c r="V68" s="19"/>
      <c r="W68" s="19"/>
    </row>
    <row r="69" spans="1:23" ht="23.25" customHeight="1">
      <c r="A69" s="8" t="s">
        <v>368</v>
      </c>
      <c r="B69" s="8" t="s">
        <v>389</v>
      </c>
      <c r="C69" s="8" t="s">
        <v>388</v>
      </c>
      <c r="D69" s="8" t="s">
        <v>44</v>
      </c>
      <c r="E69" s="8" t="s">
        <v>64</v>
      </c>
      <c r="F69" s="8" t="s">
        <v>65</v>
      </c>
      <c r="G69" s="8" t="s">
        <v>334</v>
      </c>
      <c r="H69" s="8" t="s">
        <v>208</v>
      </c>
      <c r="I69" s="19">
        <v>100</v>
      </c>
      <c r="J69" s="19">
        <v>100</v>
      </c>
      <c r="K69" s="19">
        <v>100</v>
      </c>
      <c r="L69" s="19"/>
      <c r="M69" s="19"/>
      <c r="N69" s="19"/>
      <c r="O69" s="19"/>
      <c r="P69" s="8"/>
      <c r="Q69" s="19"/>
      <c r="R69" s="19"/>
      <c r="S69" s="19"/>
      <c r="T69" s="19"/>
      <c r="U69" s="19"/>
      <c r="V69" s="19"/>
      <c r="W69" s="19"/>
    </row>
    <row r="70" spans="1:23" ht="23.25" customHeight="1">
      <c r="A70" s="8" t="s">
        <v>368</v>
      </c>
      <c r="B70" s="8" t="s">
        <v>389</v>
      </c>
      <c r="C70" s="8" t="s">
        <v>388</v>
      </c>
      <c r="D70" s="8" t="s">
        <v>44</v>
      </c>
      <c r="E70" s="8" t="s">
        <v>64</v>
      </c>
      <c r="F70" s="8" t="s">
        <v>65</v>
      </c>
      <c r="G70" s="8" t="s">
        <v>392</v>
      </c>
      <c r="H70" s="8" t="s">
        <v>244</v>
      </c>
      <c r="I70" s="19">
        <v>410</v>
      </c>
      <c r="J70" s="19">
        <v>410</v>
      </c>
      <c r="K70" s="19">
        <v>410</v>
      </c>
      <c r="L70" s="19"/>
      <c r="M70" s="19"/>
      <c r="N70" s="19"/>
      <c r="O70" s="19"/>
      <c r="P70" s="8"/>
      <c r="Q70" s="19"/>
      <c r="R70" s="19"/>
      <c r="S70" s="19"/>
      <c r="T70" s="19"/>
      <c r="U70" s="19"/>
      <c r="V70" s="19"/>
      <c r="W70" s="19"/>
    </row>
    <row r="71" spans="1:23" ht="23.25" customHeight="1">
      <c r="A71" s="8" t="s">
        <v>368</v>
      </c>
      <c r="B71" s="8" t="s">
        <v>389</v>
      </c>
      <c r="C71" s="8" t="s">
        <v>388</v>
      </c>
      <c r="D71" s="8" t="s">
        <v>44</v>
      </c>
      <c r="E71" s="8" t="s">
        <v>64</v>
      </c>
      <c r="F71" s="8" t="s">
        <v>65</v>
      </c>
      <c r="G71" s="8" t="s">
        <v>325</v>
      </c>
      <c r="H71" s="8" t="s">
        <v>224</v>
      </c>
      <c r="I71" s="19">
        <v>647</v>
      </c>
      <c r="J71" s="19">
        <v>647</v>
      </c>
      <c r="K71" s="19">
        <v>647</v>
      </c>
      <c r="L71" s="19"/>
      <c r="M71" s="19"/>
      <c r="N71" s="19"/>
      <c r="O71" s="19"/>
      <c r="P71" s="8"/>
      <c r="Q71" s="19"/>
      <c r="R71" s="19"/>
      <c r="S71" s="19"/>
      <c r="T71" s="19"/>
      <c r="U71" s="19"/>
      <c r="V71" s="19"/>
      <c r="W71" s="19"/>
    </row>
    <row r="72" spans="1:23" ht="23.25" customHeight="1">
      <c r="A72" s="8" t="s">
        <v>368</v>
      </c>
      <c r="B72" s="8" t="s">
        <v>389</v>
      </c>
      <c r="C72" s="8" t="s">
        <v>388</v>
      </c>
      <c r="D72" s="8" t="s">
        <v>44</v>
      </c>
      <c r="E72" s="8" t="s">
        <v>64</v>
      </c>
      <c r="F72" s="8" t="s">
        <v>65</v>
      </c>
      <c r="G72" s="8" t="s">
        <v>393</v>
      </c>
      <c r="H72" s="8" t="s">
        <v>261</v>
      </c>
      <c r="I72" s="19">
        <v>39.707700000000003</v>
      </c>
      <c r="J72" s="19">
        <v>39.707700000000003</v>
      </c>
      <c r="K72" s="19">
        <v>39.707700000000003</v>
      </c>
      <c r="L72" s="19"/>
      <c r="M72" s="19"/>
      <c r="N72" s="19"/>
      <c r="O72" s="19"/>
      <c r="P72" s="8"/>
      <c r="Q72" s="19"/>
      <c r="R72" s="19"/>
      <c r="S72" s="19"/>
      <c r="T72" s="19"/>
      <c r="U72" s="19"/>
      <c r="V72" s="19"/>
      <c r="W72" s="19"/>
    </row>
    <row r="73" spans="1:23" ht="23.25" customHeight="1">
      <c r="A73" s="8"/>
      <c r="B73" s="8"/>
      <c r="C73" s="8" t="s">
        <v>394</v>
      </c>
      <c r="D73" s="8"/>
      <c r="E73" s="8"/>
      <c r="F73" s="8"/>
      <c r="G73" s="8"/>
      <c r="H73" s="8"/>
      <c r="I73" s="19">
        <v>2779.7130000000002</v>
      </c>
      <c r="J73" s="19">
        <v>2779.7130000000002</v>
      </c>
      <c r="K73" s="19">
        <v>2779.7130000000002</v>
      </c>
      <c r="L73" s="19"/>
      <c r="M73" s="19"/>
      <c r="N73" s="19"/>
      <c r="O73" s="19"/>
      <c r="P73" s="8"/>
      <c r="Q73" s="19"/>
      <c r="R73" s="19"/>
      <c r="S73" s="19"/>
      <c r="T73" s="19"/>
      <c r="U73" s="19"/>
      <c r="V73" s="19"/>
      <c r="W73" s="19"/>
    </row>
    <row r="74" spans="1:23" ht="23.25" customHeight="1">
      <c r="A74" s="8" t="s">
        <v>371</v>
      </c>
      <c r="B74" s="8" t="s">
        <v>395</v>
      </c>
      <c r="C74" s="8" t="s">
        <v>394</v>
      </c>
      <c r="D74" s="8" t="s">
        <v>44</v>
      </c>
      <c r="E74" s="8" t="s">
        <v>117</v>
      </c>
      <c r="F74" s="8" t="s">
        <v>118</v>
      </c>
      <c r="G74" s="8" t="s">
        <v>373</v>
      </c>
      <c r="H74" s="8" t="s">
        <v>57</v>
      </c>
      <c r="I74" s="19">
        <v>168.90299999999999</v>
      </c>
      <c r="J74" s="19">
        <v>168.90299999999999</v>
      </c>
      <c r="K74" s="19">
        <v>168.90299999999999</v>
      </c>
      <c r="L74" s="19"/>
      <c r="M74" s="19"/>
      <c r="N74" s="19"/>
      <c r="O74" s="19"/>
      <c r="P74" s="8"/>
      <c r="Q74" s="19"/>
      <c r="R74" s="19"/>
      <c r="S74" s="19"/>
      <c r="T74" s="19"/>
      <c r="U74" s="19"/>
      <c r="V74" s="19"/>
      <c r="W74" s="19"/>
    </row>
    <row r="75" spans="1:23" ht="23.25" customHeight="1">
      <c r="A75" s="8" t="s">
        <v>371</v>
      </c>
      <c r="B75" s="8" t="s">
        <v>395</v>
      </c>
      <c r="C75" s="8" t="s">
        <v>394</v>
      </c>
      <c r="D75" s="8" t="s">
        <v>44</v>
      </c>
      <c r="E75" s="8" t="s">
        <v>117</v>
      </c>
      <c r="F75" s="8" t="s">
        <v>118</v>
      </c>
      <c r="G75" s="8" t="s">
        <v>373</v>
      </c>
      <c r="H75" s="8" t="s">
        <v>57</v>
      </c>
      <c r="I75" s="19">
        <v>502.209</v>
      </c>
      <c r="J75" s="19">
        <v>502.209</v>
      </c>
      <c r="K75" s="19">
        <v>502.209</v>
      </c>
      <c r="L75" s="19"/>
      <c r="M75" s="19"/>
      <c r="N75" s="19"/>
      <c r="O75" s="19"/>
      <c r="P75" s="8"/>
      <c r="Q75" s="19"/>
      <c r="R75" s="19"/>
      <c r="S75" s="19"/>
      <c r="T75" s="19"/>
      <c r="U75" s="19"/>
      <c r="V75" s="19"/>
      <c r="W75" s="19"/>
    </row>
    <row r="76" spans="1:23" ht="23.25" customHeight="1">
      <c r="A76" s="8" t="s">
        <v>371</v>
      </c>
      <c r="B76" s="8" t="s">
        <v>395</v>
      </c>
      <c r="C76" s="8" t="s">
        <v>394</v>
      </c>
      <c r="D76" s="8" t="s">
        <v>44</v>
      </c>
      <c r="E76" s="8" t="s">
        <v>117</v>
      </c>
      <c r="F76" s="8" t="s">
        <v>118</v>
      </c>
      <c r="G76" s="8" t="s">
        <v>373</v>
      </c>
      <c r="H76" s="8" t="s">
        <v>57</v>
      </c>
      <c r="I76" s="19">
        <v>62.1</v>
      </c>
      <c r="J76" s="19">
        <v>62.1</v>
      </c>
      <c r="K76" s="19">
        <v>62.1</v>
      </c>
      <c r="L76" s="19"/>
      <c r="M76" s="19"/>
      <c r="N76" s="19"/>
      <c r="O76" s="19"/>
      <c r="P76" s="8"/>
      <c r="Q76" s="19"/>
      <c r="R76" s="19"/>
      <c r="S76" s="19"/>
      <c r="T76" s="19"/>
      <c r="U76" s="19"/>
      <c r="V76" s="19"/>
      <c r="W76" s="19"/>
    </row>
    <row r="77" spans="1:23" ht="23.25" customHeight="1">
      <c r="A77" s="8" t="s">
        <v>371</v>
      </c>
      <c r="B77" s="8" t="s">
        <v>395</v>
      </c>
      <c r="C77" s="8" t="s">
        <v>394</v>
      </c>
      <c r="D77" s="8" t="s">
        <v>44</v>
      </c>
      <c r="E77" s="8" t="s">
        <v>117</v>
      </c>
      <c r="F77" s="8" t="s">
        <v>118</v>
      </c>
      <c r="G77" s="8" t="s">
        <v>373</v>
      </c>
      <c r="H77" s="8" t="s">
        <v>57</v>
      </c>
      <c r="I77" s="19">
        <v>934.51499999999999</v>
      </c>
      <c r="J77" s="19">
        <v>934.51499999999999</v>
      </c>
      <c r="K77" s="19">
        <v>934.51499999999999</v>
      </c>
      <c r="L77" s="19"/>
      <c r="M77" s="19"/>
      <c r="N77" s="19"/>
      <c r="O77" s="19"/>
      <c r="P77" s="8"/>
      <c r="Q77" s="19"/>
      <c r="R77" s="19"/>
      <c r="S77" s="19"/>
      <c r="T77" s="19"/>
      <c r="U77" s="19"/>
      <c r="V77" s="19"/>
      <c r="W77" s="19"/>
    </row>
    <row r="78" spans="1:23" ht="23.25" customHeight="1">
      <c r="A78" s="8" t="s">
        <v>371</v>
      </c>
      <c r="B78" s="8" t="s">
        <v>395</v>
      </c>
      <c r="C78" s="8" t="s">
        <v>394</v>
      </c>
      <c r="D78" s="8" t="s">
        <v>44</v>
      </c>
      <c r="E78" s="8" t="s">
        <v>117</v>
      </c>
      <c r="F78" s="8" t="s">
        <v>118</v>
      </c>
      <c r="G78" s="8" t="s">
        <v>373</v>
      </c>
      <c r="H78" s="8" t="s">
        <v>57</v>
      </c>
      <c r="I78" s="19">
        <v>759.447</v>
      </c>
      <c r="J78" s="19">
        <v>759.447</v>
      </c>
      <c r="K78" s="19">
        <v>759.447</v>
      </c>
      <c r="L78" s="19"/>
      <c r="M78" s="19"/>
      <c r="N78" s="19"/>
      <c r="O78" s="19"/>
      <c r="P78" s="8"/>
      <c r="Q78" s="19"/>
      <c r="R78" s="19"/>
      <c r="S78" s="19"/>
      <c r="T78" s="19"/>
      <c r="U78" s="19"/>
      <c r="V78" s="19"/>
      <c r="W78" s="19"/>
    </row>
    <row r="79" spans="1:23" ht="23.25" customHeight="1">
      <c r="A79" s="8" t="s">
        <v>371</v>
      </c>
      <c r="B79" s="8" t="s">
        <v>395</v>
      </c>
      <c r="C79" s="8" t="s">
        <v>394</v>
      </c>
      <c r="D79" s="8" t="s">
        <v>44</v>
      </c>
      <c r="E79" s="8" t="s">
        <v>117</v>
      </c>
      <c r="F79" s="8" t="s">
        <v>118</v>
      </c>
      <c r="G79" s="8" t="s">
        <v>373</v>
      </c>
      <c r="H79" s="8" t="s">
        <v>57</v>
      </c>
      <c r="I79" s="19">
        <v>352.53899999999999</v>
      </c>
      <c r="J79" s="19">
        <v>352.53899999999999</v>
      </c>
      <c r="K79" s="19">
        <v>352.53899999999999</v>
      </c>
      <c r="L79" s="19"/>
      <c r="M79" s="19"/>
      <c r="N79" s="19"/>
      <c r="O79" s="19"/>
      <c r="P79" s="8"/>
      <c r="Q79" s="19"/>
      <c r="R79" s="19"/>
      <c r="S79" s="19"/>
      <c r="T79" s="19"/>
      <c r="U79" s="19"/>
      <c r="V79" s="19"/>
      <c r="W79" s="19"/>
    </row>
    <row r="80" spans="1:23" ht="23.25" customHeight="1">
      <c r="A80" s="8"/>
      <c r="B80" s="8"/>
      <c r="C80" s="8" t="s">
        <v>396</v>
      </c>
      <c r="D80" s="8"/>
      <c r="E80" s="8"/>
      <c r="F80" s="8"/>
      <c r="G80" s="8"/>
      <c r="H80" s="8"/>
      <c r="I80" s="19">
        <v>2789.04</v>
      </c>
      <c r="J80" s="19">
        <v>2789.04</v>
      </c>
      <c r="K80" s="19">
        <v>2789.04</v>
      </c>
      <c r="L80" s="19"/>
      <c r="M80" s="19"/>
      <c r="N80" s="19"/>
      <c r="O80" s="19"/>
      <c r="P80" s="8"/>
      <c r="Q80" s="19"/>
      <c r="R80" s="19"/>
      <c r="S80" s="19"/>
      <c r="T80" s="19"/>
      <c r="U80" s="19"/>
      <c r="V80" s="19"/>
      <c r="W80" s="19"/>
    </row>
    <row r="81" spans="1:23" ht="23.25" customHeight="1">
      <c r="A81" s="8" t="s">
        <v>371</v>
      </c>
      <c r="B81" s="8" t="s">
        <v>397</v>
      </c>
      <c r="C81" s="8" t="s">
        <v>396</v>
      </c>
      <c r="D81" s="8" t="s">
        <v>44</v>
      </c>
      <c r="E81" s="8" t="s">
        <v>117</v>
      </c>
      <c r="F81" s="8" t="s">
        <v>118</v>
      </c>
      <c r="G81" s="8" t="s">
        <v>373</v>
      </c>
      <c r="H81" s="8" t="s">
        <v>57</v>
      </c>
      <c r="I81" s="19">
        <v>263.16000000000003</v>
      </c>
      <c r="J81" s="19">
        <v>263.16000000000003</v>
      </c>
      <c r="K81" s="19">
        <v>263.16000000000003</v>
      </c>
      <c r="L81" s="19"/>
      <c r="M81" s="19"/>
      <c r="N81" s="19"/>
      <c r="O81" s="19"/>
      <c r="P81" s="8"/>
      <c r="Q81" s="19"/>
      <c r="R81" s="19"/>
      <c r="S81" s="19"/>
      <c r="T81" s="19"/>
      <c r="U81" s="19"/>
      <c r="V81" s="19"/>
      <c r="W81" s="19"/>
    </row>
    <row r="82" spans="1:23" ht="23.25" customHeight="1">
      <c r="A82" s="8" t="s">
        <v>371</v>
      </c>
      <c r="B82" s="8" t="s">
        <v>397</v>
      </c>
      <c r="C82" s="8" t="s">
        <v>396</v>
      </c>
      <c r="D82" s="8" t="s">
        <v>44</v>
      </c>
      <c r="E82" s="8" t="s">
        <v>117</v>
      </c>
      <c r="F82" s="8" t="s">
        <v>118</v>
      </c>
      <c r="G82" s="8" t="s">
        <v>373</v>
      </c>
      <c r="H82" s="8" t="s">
        <v>57</v>
      </c>
      <c r="I82" s="19">
        <v>120.24</v>
      </c>
      <c r="J82" s="19">
        <v>120.24</v>
      </c>
      <c r="K82" s="19">
        <v>120.24</v>
      </c>
      <c r="L82" s="19"/>
      <c r="M82" s="19"/>
      <c r="N82" s="19"/>
      <c r="O82" s="19"/>
      <c r="P82" s="8"/>
      <c r="Q82" s="19"/>
      <c r="R82" s="19"/>
      <c r="S82" s="19"/>
      <c r="T82" s="19"/>
      <c r="U82" s="19"/>
      <c r="V82" s="19"/>
      <c r="W82" s="19"/>
    </row>
    <row r="83" spans="1:23" ht="23.25" customHeight="1">
      <c r="A83" s="8" t="s">
        <v>371</v>
      </c>
      <c r="B83" s="8" t="s">
        <v>397</v>
      </c>
      <c r="C83" s="8" t="s">
        <v>396</v>
      </c>
      <c r="D83" s="8" t="s">
        <v>44</v>
      </c>
      <c r="E83" s="8" t="s">
        <v>117</v>
      </c>
      <c r="F83" s="8" t="s">
        <v>118</v>
      </c>
      <c r="G83" s="8" t="s">
        <v>373</v>
      </c>
      <c r="H83" s="8" t="s">
        <v>57</v>
      </c>
      <c r="I83" s="19">
        <v>374.19</v>
      </c>
      <c r="J83" s="19">
        <v>374.19</v>
      </c>
      <c r="K83" s="19">
        <v>374.19</v>
      </c>
      <c r="L83" s="19"/>
      <c r="M83" s="19"/>
      <c r="N83" s="19"/>
      <c r="O83" s="19"/>
      <c r="P83" s="8"/>
      <c r="Q83" s="19"/>
      <c r="R83" s="19"/>
      <c r="S83" s="19"/>
      <c r="T83" s="19"/>
      <c r="U83" s="19"/>
      <c r="V83" s="19"/>
      <c r="W83" s="19"/>
    </row>
    <row r="84" spans="1:23" ht="23.25" customHeight="1">
      <c r="A84" s="8" t="s">
        <v>371</v>
      </c>
      <c r="B84" s="8" t="s">
        <v>397</v>
      </c>
      <c r="C84" s="8" t="s">
        <v>396</v>
      </c>
      <c r="D84" s="8" t="s">
        <v>44</v>
      </c>
      <c r="E84" s="8" t="s">
        <v>117</v>
      </c>
      <c r="F84" s="8" t="s">
        <v>118</v>
      </c>
      <c r="G84" s="8" t="s">
        <v>373</v>
      </c>
      <c r="H84" s="8" t="s">
        <v>57</v>
      </c>
      <c r="I84" s="19">
        <v>481.5</v>
      </c>
      <c r="J84" s="19">
        <v>481.5</v>
      </c>
      <c r="K84" s="19">
        <v>481.5</v>
      </c>
      <c r="L84" s="19"/>
      <c r="M84" s="19"/>
      <c r="N84" s="19"/>
      <c r="O84" s="19"/>
      <c r="P84" s="8"/>
      <c r="Q84" s="19"/>
      <c r="R84" s="19"/>
      <c r="S84" s="19"/>
      <c r="T84" s="19"/>
      <c r="U84" s="19"/>
      <c r="V84" s="19"/>
      <c r="W84" s="19"/>
    </row>
    <row r="85" spans="1:23" ht="23.25" customHeight="1">
      <c r="A85" s="8" t="s">
        <v>371</v>
      </c>
      <c r="B85" s="8" t="s">
        <v>397</v>
      </c>
      <c r="C85" s="8" t="s">
        <v>396</v>
      </c>
      <c r="D85" s="8" t="s">
        <v>44</v>
      </c>
      <c r="E85" s="8" t="s">
        <v>117</v>
      </c>
      <c r="F85" s="8" t="s">
        <v>118</v>
      </c>
      <c r="G85" s="8" t="s">
        <v>373</v>
      </c>
      <c r="H85" s="8" t="s">
        <v>57</v>
      </c>
      <c r="I85" s="19">
        <v>308.58</v>
      </c>
      <c r="J85" s="19">
        <v>308.58</v>
      </c>
      <c r="K85" s="19">
        <v>308.58</v>
      </c>
      <c r="L85" s="19"/>
      <c r="M85" s="19"/>
      <c r="N85" s="19"/>
      <c r="O85" s="19"/>
      <c r="P85" s="8"/>
      <c r="Q85" s="19"/>
      <c r="R85" s="19"/>
      <c r="S85" s="19"/>
      <c r="T85" s="19"/>
      <c r="U85" s="19"/>
      <c r="V85" s="19"/>
      <c r="W85" s="19"/>
    </row>
    <row r="86" spans="1:23" ht="23.25" customHeight="1">
      <c r="A86" s="8" t="s">
        <v>371</v>
      </c>
      <c r="B86" s="8" t="s">
        <v>397</v>
      </c>
      <c r="C86" s="8" t="s">
        <v>396</v>
      </c>
      <c r="D86" s="8" t="s">
        <v>44</v>
      </c>
      <c r="E86" s="8" t="s">
        <v>117</v>
      </c>
      <c r="F86" s="8" t="s">
        <v>118</v>
      </c>
      <c r="G86" s="8" t="s">
        <v>373</v>
      </c>
      <c r="H86" s="8" t="s">
        <v>57</v>
      </c>
      <c r="I86" s="19">
        <v>52.44</v>
      </c>
      <c r="J86" s="19">
        <v>52.44</v>
      </c>
      <c r="K86" s="19">
        <v>52.44</v>
      </c>
      <c r="L86" s="19"/>
      <c r="M86" s="19"/>
      <c r="N86" s="19"/>
      <c r="O86" s="19"/>
      <c r="P86" s="8"/>
      <c r="Q86" s="19"/>
      <c r="R86" s="19"/>
      <c r="S86" s="19"/>
      <c r="T86" s="19"/>
      <c r="U86" s="19"/>
      <c r="V86" s="19"/>
      <c r="W86" s="19"/>
    </row>
    <row r="87" spans="1:23" ht="23.25" customHeight="1">
      <c r="A87" s="8" t="s">
        <v>371</v>
      </c>
      <c r="B87" s="8" t="s">
        <v>397</v>
      </c>
      <c r="C87" s="8" t="s">
        <v>396</v>
      </c>
      <c r="D87" s="8" t="s">
        <v>44</v>
      </c>
      <c r="E87" s="8" t="s">
        <v>117</v>
      </c>
      <c r="F87" s="8" t="s">
        <v>118</v>
      </c>
      <c r="G87" s="8" t="s">
        <v>373</v>
      </c>
      <c r="H87" s="8" t="s">
        <v>57</v>
      </c>
      <c r="I87" s="19">
        <v>221.4</v>
      </c>
      <c r="J87" s="19">
        <v>221.4</v>
      </c>
      <c r="K87" s="19">
        <v>221.4</v>
      </c>
      <c r="L87" s="19"/>
      <c r="M87" s="19"/>
      <c r="N87" s="19"/>
      <c r="O87" s="19"/>
      <c r="P87" s="8"/>
      <c r="Q87" s="19"/>
      <c r="R87" s="19"/>
      <c r="S87" s="19"/>
      <c r="T87" s="19"/>
      <c r="U87" s="19"/>
      <c r="V87" s="19"/>
      <c r="W87" s="19"/>
    </row>
    <row r="88" spans="1:23" ht="23.25" customHeight="1">
      <c r="A88" s="8" t="s">
        <v>371</v>
      </c>
      <c r="B88" s="8" t="s">
        <v>397</v>
      </c>
      <c r="C88" s="8" t="s">
        <v>396</v>
      </c>
      <c r="D88" s="8" t="s">
        <v>44</v>
      </c>
      <c r="E88" s="8" t="s">
        <v>117</v>
      </c>
      <c r="F88" s="8" t="s">
        <v>118</v>
      </c>
      <c r="G88" s="8" t="s">
        <v>373</v>
      </c>
      <c r="H88" s="8" t="s">
        <v>57</v>
      </c>
      <c r="I88" s="19">
        <v>281.76</v>
      </c>
      <c r="J88" s="19">
        <v>281.76</v>
      </c>
      <c r="K88" s="19">
        <v>281.76</v>
      </c>
      <c r="L88" s="19"/>
      <c r="M88" s="19"/>
      <c r="N88" s="19"/>
      <c r="O88" s="19"/>
      <c r="P88" s="8"/>
      <c r="Q88" s="19"/>
      <c r="R88" s="19"/>
      <c r="S88" s="19"/>
      <c r="T88" s="19"/>
      <c r="U88" s="19"/>
      <c r="V88" s="19"/>
      <c r="W88" s="19"/>
    </row>
    <row r="89" spans="1:23" ht="23.25" customHeight="1">
      <c r="A89" s="8" t="s">
        <v>371</v>
      </c>
      <c r="B89" s="8" t="s">
        <v>397</v>
      </c>
      <c r="C89" s="8" t="s">
        <v>396</v>
      </c>
      <c r="D89" s="8" t="s">
        <v>44</v>
      </c>
      <c r="E89" s="8" t="s">
        <v>117</v>
      </c>
      <c r="F89" s="8" t="s">
        <v>118</v>
      </c>
      <c r="G89" s="8" t="s">
        <v>373</v>
      </c>
      <c r="H89" s="8" t="s">
        <v>57</v>
      </c>
      <c r="I89" s="19">
        <v>685.77</v>
      </c>
      <c r="J89" s="19">
        <v>685.77</v>
      </c>
      <c r="K89" s="19">
        <v>685.77</v>
      </c>
      <c r="L89" s="19"/>
      <c r="M89" s="19"/>
      <c r="N89" s="19"/>
      <c r="O89" s="19"/>
      <c r="P89" s="8"/>
      <c r="Q89" s="19"/>
      <c r="R89" s="19"/>
      <c r="S89" s="19"/>
      <c r="T89" s="19"/>
      <c r="U89" s="19"/>
      <c r="V89" s="19"/>
      <c r="W89" s="19"/>
    </row>
    <row r="90" spans="1:23" ht="23.25" customHeight="1">
      <c r="A90" s="8"/>
      <c r="B90" s="8"/>
      <c r="C90" s="8" t="s">
        <v>398</v>
      </c>
      <c r="D90" s="8"/>
      <c r="E90" s="8"/>
      <c r="F90" s="8"/>
      <c r="G90" s="8"/>
      <c r="H90" s="8"/>
      <c r="I90" s="19">
        <v>90</v>
      </c>
      <c r="J90" s="19">
        <v>90</v>
      </c>
      <c r="K90" s="19">
        <v>90</v>
      </c>
      <c r="L90" s="19"/>
      <c r="M90" s="19"/>
      <c r="N90" s="19"/>
      <c r="O90" s="19"/>
      <c r="P90" s="8"/>
      <c r="Q90" s="19"/>
      <c r="R90" s="19"/>
      <c r="S90" s="19"/>
      <c r="T90" s="19"/>
      <c r="U90" s="19"/>
      <c r="V90" s="19"/>
      <c r="W90" s="19"/>
    </row>
    <row r="91" spans="1:23" ht="23.25" customHeight="1">
      <c r="A91" s="8" t="s">
        <v>371</v>
      </c>
      <c r="B91" s="8" t="s">
        <v>399</v>
      </c>
      <c r="C91" s="8" t="s">
        <v>398</v>
      </c>
      <c r="D91" s="8" t="s">
        <v>44</v>
      </c>
      <c r="E91" s="8" t="s">
        <v>117</v>
      </c>
      <c r="F91" s="8" t="s">
        <v>118</v>
      </c>
      <c r="G91" s="8" t="s">
        <v>373</v>
      </c>
      <c r="H91" s="8" t="s">
        <v>57</v>
      </c>
      <c r="I91" s="19">
        <v>3.3974060000000001</v>
      </c>
      <c r="J91" s="19">
        <v>3.3974060000000001</v>
      </c>
      <c r="K91" s="19">
        <v>3.3974060000000001</v>
      </c>
      <c r="L91" s="19"/>
      <c r="M91" s="19"/>
      <c r="N91" s="19"/>
      <c r="O91" s="19"/>
      <c r="P91" s="8"/>
      <c r="Q91" s="19"/>
      <c r="R91" s="19"/>
      <c r="S91" s="19"/>
      <c r="T91" s="19"/>
      <c r="U91" s="19"/>
      <c r="V91" s="19"/>
      <c r="W91" s="19"/>
    </row>
    <row r="92" spans="1:23" ht="23.25" customHeight="1">
      <c r="A92" s="8" t="s">
        <v>371</v>
      </c>
      <c r="B92" s="8" t="s">
        <v>399</v>
      </c>
      <c r="C92" s="8" t="s">
        <v>398</v>
      </c>
      <c r="D92" s="8" t="s">
        <v>44</v>
      </c>
      <c r="E92" s="8" t="s">
        <v>117</v>
      </c>
      <c r="F92" s="8" t="s">
        <v>118</v>
      </c>
      <c r="G92" s="8" t="s">
        <v>373</v>
      </c>
      <c r="H92" s="8" t="s">
        <v>57</v>
      </c>
      <c r="I92" s="19">
        <v>0.41686000000000001</v>
      </c>
      <c r="J92" s="19">
        <v>0.41686000000000001</v>
      </c>
      <c r="K92" s="19">
        <v>0.41686000000000001</v>
      </c>
      <c r="L92" s="19"/>
      <c r="M92" s="19"/>
      <c r="N92" s="19"/>
      <c r="O92" s="19"/>
      <c r="P92" s="8"/>
      <c r="Q92" s="19"/>
      <c r="R92" s="19"/>
      <c r="S92" s="19"/>
      <c r="T92" s="19"/>
      <c r="U92" s="19"/>
      <c r="V92" s="19"/>
      <c r="W92" s="19"/>
    </row>
    <row r="93" spans="1:23" ht="23.25" customHeight="1">
      <c r="A93" s="8" t="s">
        <v>371</v>
      </c>
      <c r="B93" s="8" t="s">
        <v>399</v>
      </c>
      <c r="C93" s="8" t="s">
        <v>398</v>
      </c>
      <c r="D93" s="8" t="s">
        <v>44</v>
      </c>
      <c r="E93" s="8" t="s">
        <v>117</v>
      </c>
      <c r="F93" s="8" t="s">
        <v>118</v>
      </c>
      <c r="G93" s="8" t="s">
        <v>373</v>
      </c>
      <c r="H93" s="8" t="s">
        <v>57</v>
      </c>
      <c r="I93" s="19">
        <v>26.387215999999999</v>
      </c>
      <c r="J93" s="19">
        <v>26.387215999999999</v>
      </c>
      <c r="K93" s="19">
        <v>26.387215999999999</v>
      </c>
      <c r="L93" s="19"/>
      <c r="M93" s="19"/>
      <c r="N93" s="19"/>
      <c r="O93" s="19"/>
      <c r="P93" s="8"/>
      <c r="Q93" s="19"/>
      <c r="R93" s="19"/>
      <c r="S93" s="19"/>
      <c r="T93" s="19"/>
      <c r="U93" s="19"/>
      <c r="V93" s="19"/>
      <c r="W93" s="19"/>
    </row>
    <row r="94" spans="1:23" ht="23.25" customHeight="1">
      <c r="A94" s="8" t="s">
        <v>371</v>
      </c>
      <c r="B94" s="8" t="s">
        <v>399</v>
      </c>
      <c r="C94" s="8" t="s">
        <v>398</v>
      </c>
      <c r="D94" s="8" t="s">
        <v>44</v>
      </c>
      <c r="E94" s="8" t="s">
        <v>117</v>
      </c>
      <c r="F94" s="8" t="s">
        <v>118</v>
      </c>
      <c r="G94" s="8" t="s">
        <v>373</v>
      </c>
      <c r="H94" s="8" t="s">
        <v>57</v>
      </c>
      <c r="I94" s="19">
        <v>2.7721170000000002</v>
      </c>
      <c r="J94" s="19">
        <v>2.7721170000000002</v>
      </c>
      <c r="K94" s="19">
        <v>2.7721170000000002</v>
      </c>
      <c r="L94" s="19"/>
      <c r="M94" s="19"/>
      <c r="N94" s="19"/>
      <c r="O94" s="19"/>
      <c r="P94" s="8"/>
      <c r="Q94" s="19"/>
      <c r="R94" s="19"/>
      <c r="S94" s="19"/>
      <c r="T94" s="19"/>
      <c r="U94" s="19"/>
      <c r="V94" s="19"/>
      <c r="W94" s="19"/>
    </row>
    <row r="95" spans="1:23" ht="23.25" customHeight="1">
      <c r="A95" s="8" t="s">
        <v>371</v>
      </c>
      <c r="B95" s="8" t="s">
        <v>399</v>
      </c>
      <c r="C95" s="8" t="s">
        <v>398</v>
      </c>
      <c r="D95" s="8" t="s">
        <v>44</v>
      </c>
      <c r="E95" s="8" t="s">
        <v>117</v>
      </c>
      <c r="F95" s="8" t="s">
        <v>118</v>
      </c>
      <c r="G95" s="8" t="s">
        <v>373</v>
      </c>
      <c r="H95" s="8" t="s">
        <v>57</v>
      </c>
      <c r="I95" s="19">
        <v>41.685966000000001</v>
      </c>
      <c r="J95" s="19">
        <v>41.685966000000001</v>
      </c>
      <c r="K95" s="19">
        <v>41.685966000000001</v>
      </c>
      <c r="L95" s="19"/>
      <c r="M95" s="19"/>
      <c r="N95" s="19"/>
      <c r="O95" s="19"/>
      <c r="P95" s="8"/>
      <c r="Q95" s="19"/>
      <c r="R95" s="19"/>
      <c r="S95" s="19"/>
      <c r="T95" s="19"/>
      <c r="U95" s="19"/>
      <c r="V95" s="19"/>
      <c r="W95" s="19"/>
    </row>
    <row r="96" spans="1:23" ht="23.25" customHeight="1">
      <c r="A96" s="8" t="s">
        <v>371</v>
      </c>
      <c r="B96" s="8" t="s">
        <v>399</v>
      </c>
      <c r="C96" s="8" t="s">
        <v>398</v>
      </c>
      <c r="D96" s="8" t="s">
        <v>44</v>
      </c>
      <c r="E96" s="8" t="s">
        <v>117</v>
      </c>
      <c r="F96" s="8" t="s">
        <v>118</v>
      </c>
      <c r="G96" s="8" t="s">
        <v>373</v>
      </c>
      <c r="H96" s="8" t="s">
        <v>57</v>
      </c>
      <c r="I96" s="19">
        <v>7.6285319999999999</v>
      </c>
      <c r="J96" s="19">
        <v>7.6285319999999999</v>
      </c>
      <c r="K96" s="19">
        <v>7.6285319999999999</v>
      </c>
      <c r="L96" s="19"/>
      <c r="M96" s="19"/>
      <c r="N96" s="19"/>
      <c r="O96" s="19"/>
      <c r="P96" s="8"/>
      <c r="Q96" s="19"/>
      <c r="R96" s="19"/>
      <c r="S96" s="19"/>
      <c r="T96" s="19"/>
      <c r="U96" s="19"/>
      <c r="V96" s="19"/>
      <c r="W96" s="19"/>
    </row>
    <row r="97" spans="1:23" ht="23.25" customHeight="1">
      <c r="A97" s="8" t="s">
        <v>371</v>
      </c>
      <c r="B97" s="8" t="s">
        <v>399</v>
      </c>
      <c r="C97" s="8" t="s">
        <v>398</v>
      </c>
      <c r="D97" s="8" t="s">
        <v>44</v>
      </c>
      <c r="E97" s="8" t="s">
        <v>117</v>
      </c>
      <c r="F97" s="8" t="s">
        <v>118</v>
      </c>
      <c r="G97" s="8" t="s">
        <v>373</v>
      </c>
      <c r="H97" s="8" t="s">
        <v>57</v>
      </c>
      <c r="I97" s="19">
        <v>1.2505790000000001</v>
      </c>
      <c r="J97" s="19">
        <v>1.2505790000000001</v>
      </c>
      <c r="K97" s="19">
        <v>1.2505790000000001</v>
      </c>
      <c r="L97" s="19"/>
      <c r="M97" s="19"/>
      <c r="N97" s="19"/>
      <c r="O97" s="19"/>
      <c r="P97" s="8"/>
      <c r="Q97" s="19"/>
      <c r="R97" s="19"/>
      <c r="S97" s="19"/>
      <c r="T97" s="19"/>
      <c r="U97" s="19"/>
      <c r="V97" s="19"/>
      <c r="W97" s="19"/>
    </row>
    <row r="98" spans="1:23" ht="23.25" customHeight="1">
      <c r="A98" s="8" t="s">
        <v>371</v>
      </c>
      <c r="B98" s="8" t="s">
        <v>399</v>
      </c>
      <c r="C98" s="8" t="s">
        <v>398</v>
      </c>
      <c r="D98" s="8" t="s">
        <v>44</v>
      </c>
      <c r="E98" s="8" t="s">
        <v>117</v>
      </c>
      <c r="F98" s="8" t="s">
        <v>118</v>
      </c>
      <c r="G98" s="8" t="s">
        <v>373</v>
      </c>
      <c r="H98" s="8" t="s">
        <v>57</v>
      </c>
      <c r="I98" s="19">
        <v>4.2728109999999999</v>
      </c>
      <c r="J98" s="19">
        <v>4.2728109999999999</v>
      </c>
      <c r="K98" s="19">
        <v>4.2728109999999999</v>
      </c>
      <c r="L98" s="19"/>
      <c r="M98" s="19"/>
      <c r="N98" s="19"/>
      <c r="O98" s="19"/>
      <c r="P98" s="8"/>
      <c r="Q98" s="19"/>
      <c r="R98" s="19"/>
      <c r="S98" s="19"/>
      <c r="T98" s="19"/>
      <c r="U98" s="19"/>
      <c r="V98" s="19"/>
      <c r="W98" s="19"/>
    </row>
    <row r="99" spans="1:23" ht="23.25" customHeight="1">
      <c r="A99" s="8" t="s">
        <v>371</v>
      </c>
      <c r="B99" s="8" t="s">
        <v>399</v>
      </c>
      <c r="C99" s="8" t="s">
        <v>398</v>
      </c>
      <c r="D99" s="8" t="s">
        <v>44</v>
      </c>
      <c r="E99" s="8" t="s">
        <v>117</v>
      </c>
      <c r="F99" s="8" t="s">
        <v>118</v>
      </c>
      <c r="G99" s="8" t="s">
        <v>373</v>
      </c>
      <c r="H99" s="8" t="s">
        <v>57</v>
      </c>
      <c r="I99" s="19">
        <v>2.1885129999999999</v>
      </c>
      <c r="J99" s="19">
        <v>2.1885129999999999</v>
      </c>
      <c r="K99" s="19">
        <v>2.1885129999999999</v>
      </c>
      <c r="L99" s="19"/>
      <c r="M99" s="19"/>
      <c r="N99" s="19"/>
      <c r="O99" s="19"/>
      <c r="P99" s="8"/>
      <c r="Q99" s="19"/>
      <c r="R99" s="19"/>
      <c r="S99" s="19"/>
      <c r="T99" s="19"/>
      <c r="U99" s="19"/>
      <c r="V99" s="19"/>
      <c r="W99" s="19"/>
    </row>
    <row r="100" spans="1:23" ht="23.25" customHeight="1">
      <c r="A100" s="8"/>
      <c r="B100" s="8"/>
      <c r="C100" s="8" t="s">
        <v>400</v>
      </c>
      <c r="D100" s="8"/>
      <c r="E100" s="8"/>
      <c r="F100" s="8"/>
      <c r="G100" s="8"/>
      <c r="H100" s="8"/>
      <c r="I100" s="19">
        <v>111.66840000000001</v>
      </c>
      <c r="J100" s="19">
        <v>111.66840000000001</v>
      </c>
      <c r="K100" s="19">
        <v>111.66840000000001</v>
      </c>
      <c r="L100" s="19"/>
      <c r="M100" s="19"/>
      <c r="N100" s="19"/>
      <c r="O100" s="19"/>
      <c r="P100" s="8"/>
      <c r="Q100" s="19"/>
      <c r="R100" s="19"/>
      <c r="S100" s="19"/>
      <c r="T100" s="19"/>
      <c r="U100" s="19"/>
      <c r="V100" s="19"/>
      <c r="W100" s="19"/>
    </row>
    <row r="101" spans="1:23" ht="23.25" customHeight="1">
      <c r="A101" s="8" t="s">
        <v>371</v>
      </c>
      <c r="B101" s="8" t="s">
        <v>401</v>
      </c>
      <c r="C101" s="8" t="s">
        <v>400</v>
      </c>
      <c r="D101" s="8" t="s">
        <v>44</v>
      </c>
      <c r="E101" s="8" t="s">
        <v>117</v>
      </c>
      <c r="F101" s="8" t="s">
        <v>118</v>
      </c>
      <c r="G101" s="8" t="s">
        <v>373</v>
      </c>
      <c r="H101" s="8" t="s">
        <v>57</v>
      </c>
      <c r="I101" s="19">
        <v>12.0168</v>
      </c>
      <c r="J101" s="19">
        <v>12.0168</v>
      </c>
      <c r="K101" s="19">
        <v>12.0168</v>
      </c>
      <c r="L101" s="19"/>
      <c r="M101" s="19"/>
      <c r="N101" s="19"/>
      <c r="O101" s="19"/>
      <c r="P101" s="8"/>
      <c r="Q101" s="19"/>
      <c r="R101" s="19"/>
      <c r="S101" s="19"/>
      <c r="T101" s="19"/>
      <c r="U101" s="19"/>
      <c r="V101" s="19"/>
      <c r="W101" s="19"/>
    </row>
    <row r="102" spans="1:23" ht="23.25" customHeight="1">
      <c r="A102" s="8" t="s">
        <v>371</v>
      </c>
      <c r="B102" s="8" t="s">
        <v>401</v>
      </c>
      <c r="C102" s="8" t="s">
        <v>400</v>
      </c>
      <c r="D102" s="8" t="s">
        <v>44</v>
      </c>
      <c r="E102" s="8" t="s">
        <v>117</v>
      </c>
      <c r="F102" s="8" t="s">
        <v>118</v>
      </c>
      <c r="G102" s="8" t="s">
        <v>373</v>
      </c>
      <c r="H102" s="8" t="s">
        <v>57</v>
      </c>
      <c r="I102" s="19">
        <v>4.68</v>
      </c>
      <c r="J102" s="19">
        <v>4.68</v>
      </c>
      <c r="K102" s="19">
        <v>4.68</v>
      </c>
      <c r="L102" s="19"/>
      <c r="M102" s="19"/>
      <c r="N102" s="19"/>
      <c r="O102" s="19"/>
      <c r="P102" s="8"/>
      <c r="Q102" s="19"/>
      <c r="R102" s="19"/>
      <c r="S102" s="19"/>
      <c r="T102" s="19"/>
      <c r="U102" s="19"/>
      <c r="V102" s="19"/>
      <c r="W102" s="19"/>
    </row>
    <row r="103" spans="1:23" ht="23.25" customHeight="1">
      <c r="A103" s="8" t="s">
        <v>371</v>
      </c>
      <c r="B103" s="8" t="s">
        <v>401</v>
      </c>
      <c r="C103" s="8" t="s">
        <v>400</v>
      </c>
      <c r="D103" s="8" t="s">
        <v>44</v>
      </c>
      <c r="E103" s="8" t="s">
        <v>117</v>
      </c>
      <c r="F103" s="8" t="s">
        <v>118</v>
      </c>
      <c r="G103" s="8" t="s">
        <v>373</v>
      </c>
      <c r="H103" s="8" t="s">
        <v>57</v>
      </c>
      <c r="I103" s="19">
        <v>9.9</v>
      </c>
      <c r="J103" s="19">
        <v>9.9</v>
      </c>
      <c r="K103" s="19">
        <v>9.9</v>
      </c>
      <c r="L103" s="19"/>
      <c r="M103" s="19"/>
      <c r="N103" s="19"/>
      <c r="O103" s="19"/>
      <c r="P103" s="8"/>
      <c r="Q103" s="19"/>
      <c r="R103" s="19"/>
      <c r="S103" s="19"/>
      <c r="T103" s="19"/>
      <c r="U103" s="19"/>
      <c r="V103" s="19"/>
      <c r="W103" s="19"/>
    </row>
    <row r="104" spans="1:23" ht="23.25" customHeight="1">
      <c r="A104" s="8" t="s">
        <v>371</v>
      </c>
      <c r="B104" s="8" t="s">
        <v>401</v>
      </c>
      <c r="C104" s="8" t="s">
        <v>400</v>
      </c>
      <c r="D104" s="8" t="s">
        <v>44</v>
      </c>
      <c r="E104" s="8" t="s">
        <v>117</v>
      </c>
      <c r="F104" s="8" t="s">
        <v>118</v>
      </c>
      <c r="G104" s="8" t="s">
        <v>373</v>
      </c>
      <c r="H104" s="8" t="s">
        <v>57</v>
      </c>
      <c r="I104" s="19">
        <v>10.9512</v>
      </c>
      <c r="J104" s="19">
        <v>10.9512</v>
      </c>
      <c r="K104" s="19">
        <v>10.9512</v>
      </c>
      <c r="L104" s="19"/>
      <c r="M104" s="19"/>
      <c r="N104" s="19"/>
      <c r="O104" s="19"/>
      <c r="P104" s="8"/>
      <c r="Q104" s="19"/>
      <c r="R104" s="19"/>
      <c r="S104" s="19"/>
      <c r="T104" s="19"/>
      <c r="U104" s="19"/>
      <c r="V104" s="19"/>
      <c r="W104" s="19"/>
    </row>
    <row r="105" spans="1:23" ht="23.25" customHeight="1">
      <c r="A105" s="8" t="s">
        <v>371</v>
      </c>
      <c r="B105" s="8" t="s">
        <v>401</v>
      </c>
      <c r="C105" s="8" t="s">
        <v>400</v>
      </c>
      <c r="D105" s="8" t="s">
        <v>44</v>
      </c>
      <c r="E105" s="8" t="s">
        <v>117</v>
      </c>
      <c r="F105" s="8" t="s">
        <v>118</v>
      </c>
      <c r="G105" s="8" t="s">
        <v>373</v>
      </c>
      <c r="H105" s="8" t="s">
        <v>57</v>
      </c>
      <c r="I105" s="19">
        <v>0.72</v>
      </c>
      <c r="J105" s="19">
        <v>0.72</v>
      </c>
      <c r="K105" s="19">
        <v>0.72</v>
      </c>
      <c r="L105" s="19"/>
      <c r="M105" s="19"/>
      <c r="N105" s="19"/>
      <c r="O105" s="19"/>
      <c r="P105" s="8"/>
      <c r="Q105" s="19"/>
      <c r="R105" s="19"/>
      <c r="S105" s="19"/>
      <c r="T105" s="19"/>
      <c r="U105" s="19"/>
      <c r="V105" s="19"/>
      <c r="W105" s="19"/>
    </row>
    <row r="106" spans="1:23" ht="23.25" customHeight="1">
      <c r="A106" s="8" t="s">
        <v>371</v>
      </c>
      <c r="B106" s="8" t="s">
        <v>401</v>
      </c>
      <c r="C106" s="8" t="s">
        <v>400</v>
      </c>
      <c r="D106" s="8" t="s">
        <v>44</v>
      </c>
      <c r="E106" s="8" t="s">
        <v>117</v>
      </c>
      <c r="F106" s="8" t="s">
        <v>118</v>
      </c>
      <c r="G106" s="8" t="s">
        <v>373</v>
      </c>
      <c r="H106" s="8" t="s">
        <v>57</v>
      </c>
      <c r="I106" s="19">
        <v>7.56</v>
      </c>
      <c r="J106" s="19">
        <v>7.56</v>
      </c>
      <c r="K106" s="19">
        <v>7.56</v>
      </c>
      <c r="L106" s="19"/>
      <c r="M106" s="19"/>
      <c r="N106" s="19"/>
      <c r="O106" s="19"/>
      <c r="P106" s="8"/>
      <c r="Q106" s="19"/>
      <c r="R106" s="19"/>
      <c r="S106" s="19"/>
      <c r="T106" s="19"/>
      <c r="U106" s="19"/>
      <c r="V106" s="19"/>
      <c r="W106" s="19"/>
    </row>
    <row r="107" spans="1:23" ht="23.25" customHeight="1">
      <c r="A107" s="8" t="s">
        <v>371</v>
      </c>
      <c r="B107" s="8" t="s">
        <v>401</v>
      </c>
      <c r="C107" s="8" t="s">
        <v>400</v>
      </c>
      <c r="D107" s="8" t="s">
        <v>44</v>
      </c>
      <c r="E107" s="8" t="s">
        <v>117</v>
      </c>
      <c r="F107" s="8" t="s">
        <v>118</v>
      </c>
      <c r="G107" s="8" t="s">
        <v>373</v>
      </c>
      <c r="H107" s="8" t="s">
        <v>57</v>
      </c>
      <c r="I107" s="19">
        <v>8.5896000000000008</v>
      </c>
      <c r="J107" s="19">
        <v>8.5896000000000008</v>
      </c>
      <c r="K107" s="19">
        <v>8.5896000000000008</v>
      </c>
      <c r="L107" s="19"/>
      <c r="M107" s="19"/>
      <c r="N107" s="19"/>
      <c r="O107" s="19"/>
      <c r="P107" s="8"/>
      <c r="Q107" s="19"/>
      <c r="R107" s="19"/>
      <c r="S107" s="19"/>
      <c r="T107" s="19"/>
      <c r="U107" s="19"/>
      <c r="V107" s="19"/>
      <c r="W107" s="19"/>
    </row>
    <row r="108" spans="1:23" ht="23.25" customHeight="1">
      <c r="A108" s="8" t="s">
        <v>371</v>
      </c>
      <c r="B108" s="8" t="s">
        <v>401</v>
      </c>
      <c r="C108" s="8" t="s">
        <v>400</v>
      </c>
      <c r="D108" s="8" t="s">
        <v>44</v>
      </c>
      <c r="E108" s="8" t="s">
        <v>117</v>
      </c>
      <c r="F108" s="8" t="s">
        <v>118</v>
      </c>
      <c r="G108" s="8" t="s">
        <v>373</v>
      </c>
      <c r="H108" s="8" t="s">
        <v>57</v>
      </c>
      <c r="I108" s="19">
        <v>34.750799999999998</v>
      </c>
      <c r="J108" s="19">
        <v>34.750799999999998</v>
      </c>
      <c r="K108" s="19">
        <v>34.750799999999998</v>
      </c>
      <c r="L108" s="19"/>
      <c r="M108" s="19"/>
      <c r="N108" s="19"/>
      <c r="O108" s="19"/>
      <c r="P108" s="8"/>
      <c r="Q108" s="19"/>
      <c r="R108" s="19"/>
      <c r="S108" s="19"/>
      <c r="T108" s="19"/>
      <c r="U108" s="19"/>
      <c r="V108" s="19"/>
      <c r="W108" s="19"/>
    </row>
    <row r="109" spans="1:23" ht="23.25" customHeight="1">
      <c r="A109" s="8" t="s">
        <v>371</v>
      </c>
      <c r="B109" s="8" t="s">
        <v>401</v>
      </c>
      <c r="C109" s="8" t="s">
        <v>400</v>
      </c>
      <c r="D109" s="8" t="s">
        <v>44</v>
      </c>
      <c r="E109" s="8" t="s">
        <v>117</v>
      </c>
      <c r="F109" s="8" t="s">
        <v>118</v>
      </c>
      <c r="G109" s="8" t="s">
        <v>373</v>
      </c>
      <c r="H109" s="8" t="s">
        <v>57</v>
      </c>
      <c r="I109" s="19">
        <v>22.5</v>
      </c>
      <c r="J109" s="19">
        <v>22.5</v>
      </c>
      <c r="K109" s="19">
        <v>22.5</v>
      </c>
      <c r="L109" s="19"/>
      <c r="M109" s="19"/>
      <c r="N109" s="19"/>
      <c r="O109" s="19"/>
      <c r="P109" s="8"/>
      <c r="Q109" s="19"/>
      <c r="R109" s="19"/>
      <c r="S109" s="19"/>
      <c r="T109" s="19"/>
      <c r="U109" s="19"/>
      <c r="V109" s="19"/>
      <c r="W109" s="19"/>
    </row>
    <row r="110" spans="1:23" ht="23.25" customHeight="1">
      <c r="A110" s="8"/>
      <c r="B110" s="8"/>
      <c r="C110" s="8" t="s">
        <v>402</v>
      </c>
      <c r="D110" s="8"/>
      <c r="E110" s="8"/>
      <c r="F110" s="8"/>
      <c r="G110" s="8"/>
      <c r="H110" s="8"/>
      <c r="I110" s="19">
        <v>36.060099999999998</v>
      </c>
      <c r="J110" s="19">
        <v>36.060099999999998</v>
      </c>
      <c r="K110" s="19">
        <v>36.060099999999998</v>
      </c>
      <c r="L110" s="19"/>
      <c r="M110" s="19"/>
      <c r="N110" s="19"/>
      <c r="O110" s="19"/>
      <c r="P110" s="8"/>
      <c r="Q110" s="19"/>
      <c r="R110" s="19"/>
      <c r="S110" s="19"/>
      <c r="T110" s="19"/>
      <c r="U110" s="19"/>
      <c r="V110" s="19"/>
      <c r="W110" s="19"/>
    </row>
    <row r="111" spans="1:23" ht="23.25" customHeight="1">
      <c r="A111" s="8" t="s">
        <v>371</v>
      </c>
      <c r="B111" s="8" t="s">
        <v>403</v>
      </c>
      <c r="C111" s="8" t="s">
        <v>402</v>
      </c>
      <c r="D111" s="8" t="s">
        <v>44</v>
      </c>
      <c r="E111" s="8" t="s">
        <v>117</v>
      </c>
      <c r="F111" s="8" t="s">
        <v>118</v>
      </c>
      <c r="G111" s="8" t="s">
        <v>373</v>
      </c>
      <c r="H111" s="8" t="s">
        <v>57</v>
      </c>
      <c r="I111" s="19">
        <v>4.8550000000000004</v>
      </c>
      <c r="J111" s="19">
        <v>4.8550000000000004</v>
      </c>
      <c r="K111" s="19">
        <v>4.8550000000000004</v>
      </c>
      <c r="L111" s="19"/>
      <c r="M111" s="19"/>
      <c r="N111" s="19"/>
      <c r="O111" s="19"/>
      <c r="P111" s="8"/>
      <c r="Q111" s="19"/>
      <c r="R111" s="19"/>
      <c r="S111" s="19"/>
      <c r="T111" s="19"/>
      <c r="U111" s="19"/>
      <c r="V111" s="19"/>
      <c r="W111" s="19"/>
    </row>
    <row r="112" spans="1:23" ht="23.25" customHeight="1">
      <c r="A112" s="8" t="s">
        <v>371</v>
      </c>
      <c r="B112" s="8" t="s">
        <v>403</v>
      </c>
      <c r="C112" s="8" t="s">
        <v>402</v>
      </c>
      <c r="D112" s="8" t="s">
        <v>44</v>
      </c>
      <c r="E112" s="8" t="s">
        <v>117</v>
      </c>
      <c r="F112" s="8" t="s">
        <v>118</v>
      </c>
      <c r="G112" s="8" t="s">
        <v>373</v>
      </c>
      <c r="H112" s="8" t="s">
        <v>57</v>
      </c>
      <c r="I112" s="19">
        <v>16.1311</v>
      </c>
      <c r="J112" s="19">
        <v>16.1311</v>
      </c>
      <c r="K112" s="19">
        <v>16.1311</v>
      </c>
      <c r="L112" s="19"/>
      <c r="M112" s="19"/>
      <c r="N112" s="19"/>
      <c r="O112" s="19"/>
      <c r="P112" s="8"/>
      <c r="Q112" s="19"/>
      <c r="R112" s="19"/>
      <c r="S112" s="19"/>
      <c r="T112" s="19"/>
      <c r="U112" s="19"/>
      <c r="V112" s="19"/>
      <c r="W112" s="19"/>
    </row>
    <row r="113" spans="1:23" ht="23.25" customHeight="1">
      <c r="A113" s="8" t="s">
        <v>371</v>
      </c>
      <c r="B113" s="8" t="s">
        <v>403</v>
      </c>
      <c r="C113" s="8" t="s">
        <v>402</v>
      </c>
      <c r="D113" s="8" t="s">
        <v>44</v>
      </c>
      <c r="E113" s="8" t="s">
        <v>117</v>
      </c>
      <c r="F113" s="8" t="s">
        <v>118</v>
      </c>
      <c r="G113" s="8" t="s">
        <v>373</v>
      </c>
      <c r="H113" s="8" t="s">
        <v>57</v>
      </c>
      <c r="I113" s="19">
        <v>1.889</v>
      </c>
      <c r="J113" s="19">
        <v>1.889</v>
      </c>
      <c r="K113" s="19">
        <v>1.889</v>
      </c>
      <c r="L113" s="19"/>
      <c r="M113" s="19"/>
      <c r="N113" s="19"/>
      <c r="O113" s="19"/>
      <c r="P113" s="8"/>
      <c r="Q113" s="19"/>
      <c r="R113" s="19"/>
      <c r="S113" s="19"/>
      <c r="T113" s="19"/>
      <c r="U113" s="19"/>
      <c r="V113" s="19"/>
      <c r="W113" s="19"/>
    </row>
    <row r="114" spans="1:23" ht="23.25" customHeight="1">
      <c r="A114" s="8" t="s">
        <v>371</v>
      </c>
      <c r="B114" s="8" t="s">
        <v>403</v>
      </c>
      <c r="C114" s="8" t="s">
        <v>402</v>
      </c>
      <c r="D114" s="8" t="s">
        <v>44</v>
      </c>
      <c r="E114" s="8" t="s">
        <v>117</v>
      </c>
      <c r="F114" s="8" t="s">
        <v>118</v>
      </c>
      <c r="G114" s="8" t="s">
        <v>373</v>
      </c>
      <c r="H114" s="8" t="s">
        <v>57</v>
      </c>
      <c r="I114" s="19">
        <v>2.8136000000000001</v>
      </c>
      <c r="J114" s="19">
        <v>2.8136000000000001</v>
      </c>
      <c r="K114" s="19">
        <v>2.8136000000000001</v>
      </c>
      <c r="L114" s="19"/>
      <c r="M114" s="19"/>
      <c r="N114" s="19"/>
      <c r="O114" s="19"/>
      <c r="P114" s="8"/>
      <c r="Q114" s="19"/>
      <c r="R114" s="19"/>
      <c r="S114" s="19"/>
      <c r="T114" s="19"/>
      <c r="U114" s="19"/>
      <c r="V114" s="19"/>
      <c r="W114" s="19"/>
    </row>
    <row r="115" spans="1:23" ht="23.25" customHeight="1">
      <c r="A115" s="8" t="s">
        <v>371</v>
      </c>
      <c r="B115" s="8" t="s">
        <v>403</v>
      </c>
      <c r="C115" s="8" t="s">
        <v>402</v>
      </c>
      <c r="D115" s="8" t="s">
        <v>44</v>
      </c>
      <c r="E115" s="8" t="s">
        <v>117</v>
      </c>
      <c r="F115" s="8" t="s">
        <v>118</v>
      </c>
      <c r="G115" s="8" t="s">
        <v>373</v>
      </c>
      <c r="H115" s="8" t="s">
        <v>57</v>
      </c>
      <c r="I115" s="19">
        <v>6.6291000000000002</v>
      </c>
      <c r="J115" s="19">
        <v>6.6291000000000002</v>
      </c>
      <c r="K115" s="19">
        <v>6.6291000000000002</v>
      </c>
      <c r="L115" s="19"/>
      <c r="M115" s="19"/>
      <c r="N115" s="19"/>
      <c r="O115" s="19"/>
      <c r="P115" s="8"/>
      <c r="Q115" s="19"/>
      <c r="R115" s="19"/>
      <c r="S115" s="19"/>
      <c r="T115" s="19"/>
      <c r="U115" s="19"/>
      <c r="V115" s="19"/>
      <c r="W115" s="19"/>
    </row>
    <row r="116" spans="1:23" ht="23.25" customHeight="1">
      <c r="A116" s="8" t="s">
        <v>371</v>
      </c>
      <c r="B116" s="8" t="s">
        <v>403</v>
      </c>
      <c r="C116" s="8" t="s">
        <v>402</v>
      </c>
      <c r="D116" s="8" t="s">
        <v>44</v>
      </c>
      <c r="E116" s="8" t="s">
        <v>117</v>
      </c>
      <c r="F116" s="8" t="s">
        <v>118</v>
      </c>
      <c r="G116" s="8" t="s">
        <v>373</v>
      </c>
      <c r="H116" s="8" t="s">
        <v>57</v>
      </c>
      <c r="I116" s="19">
        <v>1.6593</v>
      </c>
      <c r="J116" s="19">
        <v>1.6593</v>
      </c>
      <c r="K116" s="19">
        <v>1.6593</v>
      </c>
      <c r="L116" s="19"/>
      <c r="M116" s="19"/>
      <c r="N116" s="19"/>
      <c r="O116" s="19"/>
      <c r="P116" s="8"/>
      <c r="Q116" s="19"/>
      <c r="R116" s="19"/>
      <c r="S116" s="19"/>
      <c r="T116" s="19"/>
      <c r="U116" s="19"/>
      <c r="V116" s="19"/>
      <c r="W116" s="19"/>
    </row>
    <row r="117" spans="1:23" ht="23.25" customHeight="1">
      <c r="A117" s="8" t="s">
        <v>371</v>
      </c>
      <c r="B117" s="8" t="s">
        <v>403</v>
      </c>
      <c r="C117" s="8" t="s">
        <v>402</v>
      </c>
      <c r="D117" s="8" t="s">
        <v>44</v>
      </c>
      <c r="E117" s="8" t="s">
        <v>117</v>
      </c>
      <c r="F117" s="8" t="s">
        <v>118</v>
      </c>
      <c r="G117" s="8" t="s">
        <v>373</v>
      </c>
      <c r="H117" s="8" t="s">
        <v>57</v>
      </c>
      <c r="I117" s="19">
        <v>0.89100000000000001</v>
      </c>
      <c r="J117" s="19">
        <v>0.89100000000000001</v>
      </c>
      <c r="K117" s="19">
        <v>0.89100000000000001</v>
      </c>
      <c r="L117" s="19"/>
      <c r="M117" s="19"/>
      <c r="N117" s="19"/>
      <c r="O117" s="19"/>
      <c r="P117" s="8"/>
      <c r="Q117" s="19"/>
      <c r="R117" s="19"/>
      <c r="S117" s="19"/>
      <c r="T117" s="19"/>
      <c r="U117" s="19"/>
      <c r="V117" s="19"/>
      <c r="W117" s="19"/>
    </row>
    <row r="118" spans="1:23" ht="23.25" customHeight="1">
      <c r="A118" s="8" t="s">
        <v>371</v>
      </c>
      <c r="B118" s="8" t="s">
        <v>403</v>
      </c>
      <c r="C118" s="8" t="s">
        <v>402</v>
      </c>
      <c r="D118" s="8" t="s">
        <v>44</v>
      </c>
      <c r="E118" s="8" t="s">
        <v>117</v>
      </c>
      <c r="F118" s="8" t="s">
        <v>118</v>
      </c>
      <c r="G118" s="8" t="s">
        <v>373</v>
      </c>
      <c r="H118" s="8" t="s">
        <v>57</v>
      </c>
      <c r="I118" s="19">
        <v>1.0731999999999999</v>
      </c>
      <c r="J118" s="19">
        <v>1.0731999999999999</v>
      </c>
      <c r="K118" s="19">
        <v>1.0731999999999999</v>
      </c>
      <c r="L118" s="19"/>
      <c r="M118" s="19"/>
      <c r="N118" s="19"/>
      <c r="O118" s="19"/>
      <c r="P118" s="8"/>
      <c r="Q118" s="19"/>
      <c r="R118" s="19"/>
      <c r="S118" s="19"/>
      <c r="T118" s="19"/>
      <c r="U118" s="19"/>
      <c r="V118" s="19"/>
      <c r="W118" s="19"/>
    </row>
    <row r="119" spans="1:23" ht="23.25" customHeight="1">
      <c r="A119" s="8" t="s">
        <v>371</v>
      </c>
      <c r="B119" s="8" t="s">
        <v>403</v>
      </c>
      <c r="C119" s="8" t="s">
        <v>402</v>
      </c>
      <c r="D119" s="8" t="s">
        <v>44</v>
      </c>
      <c r="E119" s="8" t="s">
        <v>117</v>
      </c>
      <c r="F119" s="8" t="s">
        <v>118</v>
      </c>
      <c r="G119" s="8" t="s">
        <v>373</v>
      </c>
      <c r="H119" s="8" t="s">
        <v>57</v>
      </c>
      <c r="I119" s="19">
        <v>0.1188</v>
      </c>
      <c r="J119" s="19">
        <v>0.1188</v>
      </c>
      <c r="K119" s="19">
        <v>0.1188</v>
      </c>
      <c r="L119" s="19"/>
      <c r="M119" s="19"/>
      <c r="N119" s="19"/>
      <c r="O119" s="19"/>
      <c r="P119" s="8"/>
      <c r="Q119" s="19"/>
      <c r="R119" s="19"/>
      <c r="S119" s="19"/>
      <c r="T119" s="19"/>
      <c r="U119" s="19"/>
      <c r="V119" s="19"/>
      <c r="W119" s="19"/>
    </row>
    <row r="120" spans="1:23" ht="23.25" customHeight="1">
      <c r="A120" s="8"/>
      <c r="B120" s="8"/>
      <c r="C120" s="8" t="s">
        <v>404</v>
      </c>
      <c r="D120" s="8"/>
      <c r="E120" s="8"/>
      <c r="F120" s="8"/>
      <c r="G120" s="8"/>
      <c r="H120" s="8"/>
      <c r="I120" s="19">
        <v>100</v>
      </c>
      <c r="J120" s="19">
        <v>100</v>
      </c>
      <c r="K120" s="19">
        <v>100</v>
      </c>
      <c r="L120" s="19"/>
      <c r="M120" s="19"/>
      <c r="N120" s="19"/>
      <c r="O120" s="19"/>
      <c r="P120" s="8"/>
      <c r="Q120" s="19"/>
      <c r="R120" s="19"/>
      <c r="S120" s="19"/>
      <c r="T120" s="19"/>
      <c r="U120" s="19"/>
      <c r="V120" s="19"/>
      <c r="W120" s="19"/>
    </row>
    <row r="121" spans="1:23" ht="23.25" customHeight="1">
      <c r="A121" s="8" t="s">
        <v>368</v>
      </c>
      <c r="B121" s="8" t="s">
        <v>405</v>
      </c>
      <c r="C121" s="8" t="s">
        <v>404</v>
      </c>
      <c r="D121" s="8" t="s">
        <v>44</v>
      </c>
      <c r="E121" s="8" t="s">
        <v>74</v>
      </c>
      <c r="F121" s="8" t="s">
        <v>73</v>
      </c>
      <c r="G121" s="8" t="s">
        <v>322</v>
      </c>
      <c r="H121" s="8" t="s">
        <v>225</v>
      </c>
      <c r="I121" s="19">
        <v>30</v>
      </c>
      <c r="J121" s="19">
        <v>30</v>
      </c>
      <c r="K121" s="19">
        <v>30</v>
      </c>
      <c r="L121" s="19"/>
      <c r="M121" s="19"/>
      <c r="N121" s="19"/>
      <c r="O121" s="19"/>
      <c r="P121" s="8"/>
      <c r="Q121" s="19"/>
      <c r="R121" s="19"/>
      <c r="S121" s="19"/>
      <c r="T121" s="19"/>
      <c r="U121" s="19"/>
      <c r="V121" s="19"/>
      <c r="W121" s="19"/>
    </row>
    <row r="122" spans="1:23" ht="23.25" customHeight="1">
      <c r="A122" s="8" t="s">
        <v>368</v>
      </c>
      <c r="B122" s="8" t="s">
        <v>405</v>
      </c>
      <c r="C122" s="8" t="s">
        <v>404</v>
      </c>
      <c r="D122" s="8" t="s">
        <v>44</v>
      </c>
      <c r="E122" s="8" t="s">
        <v>74</v>
      </c>
      <c r="F122" s="8" t="s">
        <v>73</v>
      </c>
      <c r="G122" s="8" t="s">
        <v>392</v>
      </c>
      <c r="H122" s="8" t="s">
        <v>244</v>
      </c>
      <c r="I122" s="19">
        <v>20</v>
      </c>
      <c r="J122" s="19">
        <v>20</v>
      </c>
      <c r="K122" s="19">
        <v>20</v>
      </c>
      <c r="L122" s="19"/>
      <c r="M122" s="19"/>
      <c r="N122" s="19"/>
      <c r="O122" s="19"/>
      <c r="P122" s="8"/>
      <c r="Q122" s="19"/>
      <c r="R122" s="19"/>
      <c r="S122" s="19"/>
      <c r="T122" s="19"/>
      <c r="U122" s="19"/>
      <c r="V122" s="19"/>
      <c r="W122" s="19"/>
    </row>
    <row r="123" spans="1:23" ht="23.25" customHeight="1">
      <c r="A123" s="8" t="s">
        <v>368</v>
      </c>
      <c r="B123" s="8" t="s">
        <v>405</v>
      </c>
      <c r="C123" s="8" t="s">
        <v>404</v>
      </c>
      <c r="D123" s="8" t="s">
        <v>44</v>
      </c>
      <c r="E123" s="8" t="s">
        <v>74</v>
      </c>
      <c r="F123" s="8" t="s">
        <v>73</v>
      </c>
      <c r="G123" s="8" t="s">
        <v>325</v>
      </c>
      <c r="H123" s="8" t="s">
        <v>224</v>
      </c>
      <c r="I123" s="19">
        <v>50</v>
      </c>
      <c r="J123" s="19">
        <v>50</v>
      </c>
      <c r="K123" s="19">
        <v>50</v>
      </c>
      <c r="L123" s="19"/>
      <c r="M123" s="19"/>
      <c r="N123" s="19"/>
      <c r="O123" s="19"/>
      <c r="P123" s="8"/>
      <c r="Q123" s="19"/>
      <c r="R123" s="19"/>
      <c r="S123" s="19"/>
      <c r="T123" s="19"/>
      <c r="U123" s="19"/>
      <c r="V123" s="19"/>
      <c r="W123" s="19"/>
    </row>
    <row r="124" spans="1:23" ht="23.25" customHeight="1">
      <c r="A124" s="8"/>
      <c r="B124" s="8"/>
      <c r="C124" s="8" t="s">
        <v>406</v>
      </c>
      <c r="D124" s="8"/>
      <c r="E124" s="8"/>
      <c r="F124" s="8"/>
      <c r="G124" s="8"/>
      <c r="H124" s="8"/>
      <c r="I124" s="19">
        <v>38</v>
      </c>
      <c r="J124" s="19">
        <v>38</v>
      </c>
      <c r="K124" s="19">
        <v>38</v>
      </c>
      <c r="L124" s="19"/>
      <c r="M124" s="19"/>
      <c r="N124" s="19"/>
      <c r="O124" s="19"/>
      <c r="P124" s="8"/>
      <c r="Q124" s="19"/>
      <c r="R124" s="19"/>
      <c r="S124" s="19"/>
      <c r="T124" s="19"/>
      <c r="U124" s="19"/>
      <c r="V124" s="19"/>
      <c r="W124" s="19"/>
    </row>
    <row r="125" spans="1:23" ht="23.25" customHeight="1">
      <c r="A125" s="8" t="s">
        <v>368</v>
      </c>
      <c r="B125" s="8" t="s">
        <v>407</v>
      </c>
      <c r="C125" s="8" t="s">
        <v>406</v>
      </c>
      <c r="D125" s="8" t="s">
        <v>44</v>
      </c>
      <c r="E125" s="8" t="s">
        <v>74</v>
      </c>
      <c r="F125" s="8" t="s">
        <v>73</v>
      </c>
      <c r="G125" s="8" t="s">
        <v>322</v>
      </c>
      <c r="H125" s="8" t="s">
        <v>225</v>
      </c>
      <c r="I125" s="19">
        <v>2.2000000000000002</v>
      </c>
      <c r="J125" s="19">
        <v>2.2000000000000002</v>
      </c>
      <c r="K125" s="19">
        <v>2.2000000000000002</v>
      </c>
      <c r="L125" s="19"/>
      <c r="M125" s="19"/>
      <c r="N125" s="19"/>
      <c r="O125" s="19"/>
      <c r="P125" s="8"/>
      <c r="Q125" s="19"/>
      <c r="R125" s="19"/>
      <c r="S125" s="19"/>
      <c r="T125" s="19"/>
      <c r="U125" s="19"/>
      <c r="V125" s="19"/>
      <c r="W125" s="19"/>
    </row>
    <row r="126" spans="1:23" ht="23.25" customHeight="1">
      <c r="A126" s="8" t="s">
        <v>368</v>
      </c>
      <c r="B126" s="8" t="s">
        <v>407</v>
      </c>
      <c r="C126" s="8" t="s">
        <v>406</v>
      </c>
      <c r="D126" s="8" t="s">
        <v>44</v>
      </c>
      <c r="E126" s="8" t="s">
        <v>74</v>
      </c>
      <c r="F126" s="8" t="s">
        <v>73</v>
      </c>
      <c r="G126" s="8" t="s">
        <v>323</v>
      </c>
      <c r="H126" s="8" t="s">
        <v>228</v>
      </c>
      <c r="I126" s="19">
        <v>22.4</v>
      </c>
      <c r="J126" s="19">
        <v>22.4</v>
      </c>
      <c r="K126" s="19">
        <v>22.4</v>
      </c>
      <c r="L126" s="19"/>
      <c r="M126" s="19"/>
      <c r="N126" s="19"/>
      <c r="O126" s="19"/>
      <c r="P126" s="8"/>
      <c r="Q126" s="19"/>
      <c r="R126" s="19"/>
      <c r="S126" s="19"/>
      <c r="T126" s="19"/>
      <c r="U126" s="19"/>
      <c r="V126" s="19"/>
      <c r="W126" s="19"/>
    </row>
    <row r="127" spans="1:23" ht="23.25" customHeight="1">
      <c r="A127" s="8" t="s">
        <v>368</v>
      </c>
      <c r="B127" s="8" t="s">
        <v>407</v>
      </c>
      <c r="C127" s="8" t="s">
        <v>406</v>
      </c>
      <c r="D127" s="8" t="s">
        <v>44</v>
      </c>
      <c r="E127" s="8" t="s">
        <v>74</v>
      </c>
      <c r="F127" s="8" t="s">
        <v>73</v>
      </c>
      <c r="G127" s="8" t="s">
        <v>408</v>
      </c>
      <c r="H127" s="8" t="s">
        <v>234</v>
      </c>
      <c r="I127" s="19">
        <v>0.5</v>
      </c>
      <c r="J127" s="19">
        <v>0.5</v>
      </c>
      <c r="K127" s="19">
        <v>0.5</v>
      </c>
      <c r="L127" s="19"/>
      <c r="M127" s="19"/>
      <c r="N127" s="19"/>
      <c r="O127" s="19"/>
      <c r="P127" s="8"/>
      <c r="Q127" s="19"/>
      <c r="R127" s="19"/>
      <c r="S127" s="19"/>
      <c r="T127" s="19"/>
      <c r="U127" s="19"/>
      <c r="V127" s="19"/>
      <c r="W127" s="19"/>
    </row>
    <row r="128" spans="1:23" ht="23.25" customHeight="1">
      <c r="A128" s="8" t="s">
        <v>368</v>
      </c>
      <c r="B128" s="8" t="s">
        <v>407</v>
      </c>
      <c r="C128" s="8" t="s">
        <v>406</v>
      </c>
      <c r="D128" s="8" t="s">
        <v>44</v>
      </c>
      <c r="E128" s="8" t="s">
        <v>74</v>
      </c>
      <c r="F128" s="8" t="s">
        <v>73</v>
      </c>
      <c r="G128" s="8" t="s">
        <v>324</v>
      </c>
      <c r="H128" s="8" t="s">
        <v>238</v>
      </c>
      <c r="I128" s="19">
        <v>3</v>
      </c>
      <c r="J128" s="19">
        <v>3</v>
      </c>
      <c r="K128" s="19">
        <v>3</v>
      </c>
      <c r="L128" s="19"/>
      <c r="M128" s="19"/>
      <c r="N128" s="19"/>
      <c r="O128" s="19"/>
      <c r="P128" s="8"/>
      <c r="Q128" s="19"/>
      <c r="R128" s="19"/>
      <c r="S128" s="19"/>
      <c r="T128" s="19"/>
      <c r="U128" s="19"/>
      <c r="V128" s="19"/>
      <c r="W128" s="19"/>
    </row>
    <row r="129" spans="1:23" ht="23.25" customHeight="1">
      <c r="A129" s="8" t="s">
        <v>368</v>
      </c>
      <c r="B129" s="8" t="s">
        <v>407</v>
      </c>
      <c r="C129" s="8" t="s">
        <v>406</v>
      </c>
      <c r="D129" s="8" t="s">
        <v>44</v>
      </c>
      <c r="E129" s="8" t="s">
        <v>74</v>
      </c>
      <c r="F129" s="8" t="s">
        <v>73</v>
      </c>
      <c r="G129" s="8" t="s">
        <v>392</v>
      </c>
      <c r="H129" s="8" t="s">
        <v>244</v>
      </c>
      <c r="I129" s="19">
        <v>8</v>
      </c>
      <c r="J129" s="19">
        <v>8</v>
      </c>
      <c r="K129" s="19">
        <v>8</v>
      </c>
      <c r="L129" s="19"/>
      <c r="M129" s="19"/>
      <c r="N129" s="19"/>
      <c r="O129" s="19"/>
      <c r="P129" s="8"/>
      <c r="Q129" s="19"/>
      <c r="R129" s="19"/>
      <c r="S129" s="19"/>
      <c r="T129" s="19"/>
      <c r="U129" s="19"/>
      <c r="V129" s="19"/>
      <c r="W129" s="19"/>
    </row>
    <row r="130" spans="1:23" ht="23.25" customHeight="1">
      <c r="A130" s="8" t="s">
        <v>368</v>
      </c>
      <c r="B130" s="8" t="s">
        <v>407</v>
      </c>
      <c r="C130" s="8" t="s">
        <v>406</v>
      </c>
      <c r="D130" s="8" t="s">
        <v>44</v>
      </c>
      <c r="E130" s="8" t="s">
        <v>74</v>
      </c>
      <c r="F130" s="8" t="s">
        <v>73</v>
      </c>
      <c r="G130" s="8" t="s">
        <v>325</v>
      </c>
      <c r="H130" s="8" t="s">
        <v>224</v>
      </c>
      <c r="I130" s="19">
        <v>1.9</v>
      </c>
      <c r="J130" s="19">
        <v>1.9</v>
      </c>
      <c r="K130" s="19">
        <v>1.9</v>
      </c>
      <c r="L130" s="19"/>
      <c r="M130" s="19"/>
      <c r="N130" s="19"/>
      <c r="O130" s="19"/>
      <c r="P130" s="8"/>
      <c r="Q130" s="19"/>
      <c r="R130" s="19"/>
      <c r="S130" s="19"/>
      <c r="T130" s="19"/>
      <c r="U130" s="19"/>
      <c r="V130" s="19"/>
      <c r="W130" s="19"/>
    </row>
    <row r="131" spans="1:23" ht="23.25" customHeight="1">
      <c r="A131" s="8"/>
      <c r="B131" s="8"/>
      <c r="C131" s="8" t="s">
        <v>409</v>
      </c>
      <c r="D131" s="8"/>
      <c r="E131" s="8"/>
      <c r="F131" s="8"/>
      <c r="G131" s="8"/>
      <c r="H131" s="8"/>
      <c r="I131" s="19">
        <v>1790</v>
      </c>
      <c r="J131" s="19"/>
      <c r="K131" s="19"/>
      <c r="L131" s="19"/>
      <c r="M131" s="19"/>
      <c r="N131" s="19"/>
      <c r="O131" s="19"/>
      <c r="P131" s="8"/>
      <c r="Q131" s="19"/>
      <c r="R131" s="19">
        <v>1790</v>
      </c>
      <c r="S131" s="19"/>
      <c r="T131" s="19"/>
      <c r="U131" s="19"/>
      <c r="V131" s="19"/>
      <c r="W131" s="19">
        <v>1790</v>
      </c>
    </row>
    <row r="132" spans="1:23" ht="23.25" customHeight="1">
      <c r="A132" s="8" t="s">
        <v>368</v>
      </c>
      <c r="B132" s="8" t="s">
        <v>410</v>
      </c>
      <c r="C132" s="8" t="s">
        <v>409</v>
      </c>
      <c r="D132" s="8" t="s">
        <v>44</v>
      </c>
      <c r="E132" s="8" t="s">
        <v>62</v>
      </c>
      <c r="F132" s="8" t="s">
        <v>63</v>
      </c>
      <c r="G132" s="8" t="s">
        <v>322</v>
      </c>
      <c r="H132" s="8" t="s">
        <v>225</v>
      </c>
      <c r="I132" s="19">
        <v>228</v>
      </c>
      <c r="J132" s="19"/>
      <c r="K132" s="19"/>
      <c r="L132" s="19"/>
      <c r="M132" s="19"/>
      <c r="N132" s="19"/>
      <c r="O132" s="19"/>
      <c r="P132" s="8"/>
      <c r="Q132" s="19"/>
      <c r="R132" s="19">
        <v>228</v>
      </c>
      <c r="S132" s="19"/>
      <c r="T132" s="19"/>
      <c r="U132" s="19"/>
      <c r="V132" s="19"/>
      <c r="W132" s="19">
        <v>228</v>
      </c>
    </row>
    <row r="133" spans="1:23" ht="23.25" customHeight="1">
      <c r="A133" s="8" t="s">
        <v>368</v>
      </c>
      <c r="B133" s="8" t="s">
        <v>410</v>
      </c>
      <c r="C133" s="8" t="s">
        <v>409</v>
      </c>
      <c r="D133" s="8" t="s">
        <v>44</v>
      </c>
      <c r="E133" s="8" t="s">
        <v>62</v>
      </c>
      <c r="F133" s="8" t="s">
        <v>63</v>
      </c>
      <c r="G133" s="8" t="s">
        <v>323</v>
      </c>
      <c r="H133" s="8" t="s">
        <v>228</v>
      </c>
      <c r="I133" s="19">
        <v>70</v>
      </c>
      <c r="J133" s="19"/>
      <c r="K133" s="19"/>
      <c r="L133" s="19"/>
      <c r="M133" s="19"/>
      <c r="N133" s="19"/>
      <c r="O133" s="19"/>
      <c r="P133" s="8"/>
      <c r="Q133" s="19"/>
      <c r="R133" s="19">
        <v>70</v>
      </c>
      <c r="S133" s="19"/>
      <c r="T133" s="19"/>
      <c r="U133" s="19"/>
      <c r="V133" s="19"/>
      <c r="W133" s="19">
        <v>70</v>
      </c>
    </row>
    <row r="134" spans="1:23" ht="23.25" customHeight="1">
      <c r="A134" s="8" t="s">
        <v>368</v>
      </c>
      <c r="B134" s="8" t="s">
        <v>410</v>
      </c>
      <c r="C134" s="8" t="s">
        <v>409</v>
      </c>
      <c r="D134" s="8" t="s">
        <v>44</v>
      </c>
      <c r="E134" s="8" t="s">
        <v>62</v>
      </c>
      <c r="F134" s="8" t="s">
        <v>63</v>
      </c>
      <c r="G134" s="8" t="s">
        <v>411</v>
      </c>
      <c r="H134" s="8" t="s">
        <v>230</v>
      </c>
      <c r="I134" s="19">
        <v>25</v>
      </c>
      <c r="J134" s="19"/>
      <c r="K134" s="19"/>
      <c r="L134" s="19"/>
      <c r="M134" s="19"/>
      <c r="N134" s="19"/>
      <c r="O134" s="19"/>
      <c r="P134" s="8"/>
      <c r="Q134" s="19"/>
      <c r="R134" s="19">
        <v>25</v>
      </c>
      <c r="S134" s="19"/>
      <c r="T134" s="19"/>
      <c r="U134" s="19"/>
      <c r="V134" s="19"/>
      <c r="W134" s="19">
        <v>25</v>
      </c>
    </row>
    <row r="135" spans="1:23" ht="23.25" customHeight="1">
      <c r="A135" s="8" t="s">
        <v>368</v>
      </c>
      <c r="B135" s="8" t="s">
        <v>410</v>
      </c>
      <c r="C135" s="8" t="s">
        <v>409</v>
      </c>
      <c r="D135" s="8" t="s">
        <v>44</v>
      </c>
      <c r="E135" s="8" t="s">
        <v>62</v>
      </c>
      <c r="F135" s="8" t="s">
        <v>63</v>
      </c>
      <c r="G135" s="8" t="s">
        <v>412</v>
      </c>
      <c r="H135" s="8" t="s">
        <v>233</v>
      </c>
      <c r="I135" s="19">
        <v>35</v>
      </c>
      <c r="J135" s="19"/>
      <c r="K135" s="19"/>
      <c r="L135" s="19"/>
      <c r="M135" s="19"/>
      <c r="N135" s="19"/>
      <c r="O135" s="19"/>
      <c r="P135" s="8"/>
      <c r="Q135" s="19"/>
      <c r="R135" s="19">
        <v>35</v>
      </c>
      <c r="S135" s="19"/>
      <c r="T135" s="19"/>
      <c r="U135" s="19"/>
      <c r="V135" s="19"/>
      <c r="W135" s="19">
        <v>35</v>
      </c>
    </row>
    <row r="136" spans="1:23" ht="23.25" customHeight="1">
      <c r="A136" s="8" t="s">
        <v>368</v>
      </c>
      <c r="B136" s="8" t="s">
        <v>410</v>
      </c>
      <c r="C136" s="8" t="s">
        <v>409</v>
      </c>
      <c r="D136" s="8" t="s">
        <v>44</v>
      </c>
      <c r="E136" s="8" t="s">
        <v>62</v>
      </c>
      <c r="F136" s="8" t="s">
        <v>63</v>
      </c>
      <c r="G136" s="8" t="s">
        <v>408</v>
      </c>
      <c r="H136" s="8" t="s">
        <v>234</v>
      </c>
      <c r="I136" s="19">
        <v>30</v>
      </c>
      <c r="J136" s="19"/>
      <c r="K136" s="19"/>
      <c r="L136" s="19"/>
      <c r="M136" s="19"/>
      <c r="N136" s="19"/>
      <c r="O136" s="19"/>
      <c r="P136" s="8"/>
      <c r="Q136" s="19"/>
      <c r="R136" s="19">
        <v>30</v>
      </c>
      <c r="S136" s="19"/>
      <c r="T136" s="19"/>
      <c r="U136" s="19"/>
      <c r="V136" s="19"/>
      <c r="W136" s="19">
        <v>30</v>
      </c>
    </row>
    <row r="137" spans="1:23" ht="23.25" customHeight="1">
      <c r="A137" s="8" t="s">
        <v>368</v>
      </c>
      <c r="B137" s="8" t="s">
        <v>410</v>
      </c>
      <c r="C137" s="8" t="s">
        <v>409</v>
      </c>
      <c r="D137" s="8" t="s">
        <v>44</v>
      </c>
      <c r="E137" s="8" t="s">
        <v>62</v>
      </c>
      <c r="F137" s="8" t="s">
        <v>63</v>
      </c>
      <c r="G137" s="8" t="s">
        <v>390</v>
      </c>
      <c r="H137" s="8" t="s">
        <v>235</v>
      </c>
      <c r="I137" s="19">
        <v>180</v>
      </c>
      <c r="J137" s="19"/>
      <c r="K137" s="19"/>
      <c r="L137" s="19"/>
      <c r="M137" s="19"/>
      <c r="N137" s="19"/>
      <c r="O137" s="19"/>
      <c r="P137" s="8"/>
      <c r="Q137" s="19"/>
      <c r="R137" s="19">
        <v>180</v>
      </c>
      <c r="S137" s="19"/>
      <c r="T137" s="19"/>
      <c r="U137" s="19"/>
      <c r="V137" s="19"/>
      <c r="W137" s="19">
        <v>180</v>
      </c>
    </row>
    <row r="138" spans="1:23" ht="23.25" customHeight="1">
      <c r="A138" s="8" t="s">
        <v>368</v>
      </c>
      <c r="B138" s="8" t="s">
        <v>410</v>
      </c>
      <c r="C138" s="8" t="s">
        <v>409</v>
      </c>
      <c r="D138" s="8" t="s">
        <v>44</v>
      </c>
      <c r="E138" s="8" t="s">
        <v>62</v>
      </c>
      <c r="F138" s="8" t="s">
        <v>63</v>
      </c>
      <c r="G138" s="8" t="s">
        <v>324</v>
      </c>
      <c r="H138" s="8" t="s">
        <v>238</v>
      </c>
      <c r="I138" s="19">
        <v>150</v>
      </c>
      <c r="J138" s="19"/>
      <c r="K138" s="19"/>
      <c r="L138" s="19"/>
      <c r="M138" s="19"/>
      <c r="N138" s="19"/>
      <c r="O138" s="19"/>
      <c r="P138" s="8"/>
      <c r="Q138" s="19"/>
      <c r="R138" s="19">
        <v>150</v>
      </c>
      <c r="S138" s="19"/>
      <c r="T138" s="19"/>
      <c r="U138" s="19"/>
      <c r="V138" s="19"/>
      <c r="W138" s="19">
        <v>150</v>
      </c>
    </row>
    <row r="139" spans="1:23" ht="23.25" customHeight="1">
      <c r="A139" s="8" t="s">
        <v>368</v>
      </c>
      <c r="B139" s="8" t="s">
        <v>410</v>
      </c>
      <c r="C139" s="8" t="s">
        <v>409</v>
      </c>
      <c r="D139" s="8" t="s">
        <v>44</v>
      </c>
      <c r="E139" s="8" t="s">
        <v>62</v>
      </c>
      <c r="F139" s="8" t="s">
        <v>63</v>
      </c>
      <c r="G139" s="8" t="s">
        <v>391</v>
      </c>
      <c r="H139" s="8" t="s">
        <v>220</v>
      </c>
      <c r="I139" s="19">
        <v>100</v>
      </c>
      <c r="J139" s="19"/>
      <c r="K139" s="19"/>
      <c r="L139" s="19"/>
      <c r="M139" s="19"/>
      <c r="N139" s="19"/>
      <c r="O139" s="19"/>
      <c r="P139" s="8"/>
      <c r="Q139" s="19"/>
      <c r="R139" s="19">
        <v>100</v>
      </c>
      <c r="S139" s="19"/>
      <c r="T139" s="19"/>
      <c r="U139" s="19"/>
      <c r="V139" s="19"/>
      <c r="W139" s="19">
        <v>100</v>
      </c>
    </row>
    <row r="140" spans="1:23" ht="23.25" customHeight="1">
      <c r="A140" s="8" t="s">
        <v>368</v>
      </c>
      <c r="B140" s="8" t="s">
        <v>410</v>
      </c>
      <c r="C140" s="8" t="s">
        <v>409</v>
      </c>
      <c r="D140" s="8" t="s">
        <v>44</v>
      </c>
      <c r="E140" s="8" t="s">
        <v>62</v>
      </c>
      <c r="F140" s="8" t="s">
        <v>63</v>
      </c>
      <c r="G140" s="8" t="s">
        <v>334</v>
      </c>
      <c r="H140" s="8" t="s">
        <v>208</v>
      </c>
      <c r="I140" s="19">
        <v>50</v>
      </c>
      <c r="J140" s="19"/>
      <c r="K140" s="19"/>
      <c r="L140" s="19"/>
      <c r="M140" s="19"/>
      <c r="N140" s="19"/>
      <c r="O140" s="19"/>
      <c r="P140" s="8"/>
      <c r="Q140" s="19"/>
      <c r="R140" s="19">
        <v>50</v>
      </c>
      <c r="S140" s="19"/>
      <c r="T140" s="19"/>
      <c r="U140" s="19"/>
      <c r="V140" s="19"/>
      <c r="W140" s="19">
        <v>50</v>
      </c>
    </row>
    <row r="141" spans="1:23" ht="23.25" customHeight="1">
      <c r="A141" s="8" t="s">
        <v>368</v>
      </c>
      <c r="B141" s="8" t="s">
        <v>410</v>
      </c>
      <c r="C141" s="8" t="s">
        <v>409</v>
      </c>
      <c r="D141" s="8" t="s">
        <v>44</v>
      </c>
      <c r="E141" s="8" t="s">
        <v>62</v>
      </c>
      <c r="F141" s="8" t="s">
        <v>63</v>
      </c>
      <c r="G141" s="8" t="s">
        <v>336</v>
      </c>
      <c r="H141" s="8" t="s">
        <v>211</v>
      </c>
      <c r="I141" s="19">
        <v>60</v>
      </c>
      <c r="J141" s="19"/>
      <c r="K141" s="19"/>
      <c r="L141" s="19"/>
      <c r="M141" s="19"/>
      <c r="N141" s="19"/>
      <c r="O141" s="19"/>
      <c r="P141" s="8"/>
      <c r="Q141" s="19"/>
      <c r="R141" s="19">
        <v>60</v>
      </c>
      <c r="S141" s="19"/>
      <c r="T141" s="19"/>
      <c r="U141" s="19"/>
      <c r="V141" s="19"/>
      <c r="W141" s="19">
        <v>60</v>
      </c>
    </row>
    <row r="142" spans="1:23" ht="23.25" customHeight="1">
      <c r="A142" s="8" t="s">
        <v>368</v>
      </c>
      <c r="B142" s="8" t="s">
        <v>410</v>
      </c>
      <c r="C142" s="8" t="s">
        <v>409</v>
      </c>
      <c r="D142" s="8" t="s">
        <v>44</v>
      </c>
      <c r="E142" s="8" t="s">
        <v>62</v>
      </c>
      <c r="F142" s="8" t="s">
        <v>63</v>
      </c>
      <c r="G142" s="8" t="s">
        <v>327</v>
      </c>
      <c r="H142" s="8" t="s">
        <v>217</v>
      </c>
      <c r="I142" s="19">
        <v>2</v>
      </c>
      <c r="J142" s="19"/>
      <c r="K142" s="19"/>
      <c r="L142" s="19"/>
      <c r="M142" s="19"/>
      <c r="N142" s="19"/>
      <c r="O142" s="19"/>
      <c r="P142" s="8"/>
      <c r="Q142" s="19"/>
      <c r="R142" s="19">
        <v>2</v>
      </c>
      <c r="S142" s="19"/>
      <c r="T142" s="19"/>
      <c r="U142" s="19"/>
      <c r="V142" s="19"/>
      <c r="W142" s="19">
        <v>2</v>
      </c>
    </row>
    <row r="143" spans="1:23" ht="23.25" customHeight="1">
      <c r="A143" s="8" t="s">
        <v>368</v>
      </c>
      <c r="B143" s="8" t="s">
        <v>410</v>
      </c>
      <c r="C143" s="8" t="s">
        <v>409</v>
      </c>
      <c r="D143" s="8" t="s">
        <v>44</v>
      </c>
      <c r="E143" s="8" t="s">
        <v>62</v>
      </c>
      <c r="F143" s="8" t="s">
        <v>63</v>
      </c>
      <c r="G143" s="8" t="s">
        <v>392</v>
      </c>
      <c r="H143" s="8" t="s">
        <v>244</v>
      </c>
      <c r="I143" s="19">
        <v>500</v>
      </c>
      <c r="J143" s="19"/>
      <c r="K143" s="19"/>
      <c r="L143" s="19"/>
      <c r="M143" s="19"/>
      <c r="N143" s="19"/>
      <c r="O143" s="19"/>
      <c r="P143" s="8"/>
      <c r="Q143" s="19"/>
      <c r="R143" s="19">
        <v>500</v>
      </c>
      <c r="S143" s="19"/>
      <c r="T143" s="19"/>
      <c r="U143" s="19"/>
      <c r="V143" s="19"/>
      <c r="W143" s="19">
        <v>500</v>
      </c>
    </row>
    <row r="144" spans="1:23" ht="23.25" customHeight="1">
      <c r="A144" s="8" t="s">
        <v>368</v>
      </c>
      <c r="B144" s="8" t="s">
        <v>410</v>
      </c>
      <c r="C144" s="8" t="s">
        <v>409</v>
      </c>
      <c r="D144" s="8" t="s">
        <v>44</v>
      </c>
      <c r="E144" s="8" t="s">
        <v>62</v>
      </c>
      <c r="F144" s="8" t="s">
        <v>63</v>
      </c>
      <c r="G144" s="8" t="s">
        <v>328</v>
      </c>
      <c r="H144" s="8" t="s">
        <v>252</v>
      </c>
      <c r="I144" s="19">
        <v>57.66</v>
      </c>
      <c r="J144" s="19"/>
      <c r="K144" s="19"/>
      <c r="L144" s="19"/>
      <c r="M144" s="19"/>
      <c r="N144" s="19"/>
      <c r="O144" s="19"/>
      <c r="P144" s="8"/>
      <c r="Q144" s="19"/>
      <c r="R144" s="19">
        <v>57.66</v>
      </c>
      <c r="S144" s="19"/>
      <c r="T144" s="19"/>
      <c r="U144" s="19"/>
      <c r="V144" s="19"/>
      <c r="W144" s="19">
        <v>57.66</v>
      </c>
    </row>
    <row r="145" spans="1:23" ht="23.25" customHeight="1">
      <c r="A145" s="8" t="s">
        <v>368</v>
      </c>
      <c r="B145" s="8" t="s">
        <v>410</v>
      </c>
      <c r="C145" s="8" t="s">
        <v>409</v>
      </c>
      <c r="D145" s="8" t="s">
        <v>44</v>
      </c>
      <c r="E145" s="8" t="s">
        <v>62</v>
      </c>
      <c r="F145" s="8" t="s">
        <v>63</v>
      </c>
      <c r="G145" s="8" t="s">
        <v>325</v>
      </c>
      <c r="H145" s="8" t="s">
        <v>224</v>
      </c>
      <c r="I145" s="19">
        <v>260</v>
      </c>
      <c r="J145" s="19"/>
      <c r="K145" s="19"/>
      <c r="L145" s="19"/>
      <c r="M145" s="19"/>
      <c r="N145" s="19"/>
      <c r="O145" s="19"/>
      <c r="P145" s="8"/>
      <c r="Q145" s="19"/>
      <c r="R145" s="19">
        <v>260</v>
      </c>
      <c r="S145" s="19"/>
      <c r="T145" s="19"/>
      <c r="U145" s="19"/>
      <c r="V145" s="19"/>
      <c r="W145" s="19">
        <v>260</v>
      </c>
    </row>
    <row r="146" spans="1:23" ht="23.25" customHeight="1">
      <c r="A146" s="8" t="s">
        <v>368</v>
      </c>
      <c r="B146" s="8" t="s">
        <v>410</v>
      </c>
      <c r="C146" s="8" t="s">
        <v>409</v>
      </c>
      <c r="D146" s="8" t="s">
        <v>44</v>
      </c>
      <c r="E146" s="8" t="s">
        <v>62</v>
      </c>
      <c r="F146" s="8" t="s">
        <v>63</v>
      </c>
      <c r="G146" s="8" t="s">
        <v>393</v>
      </c>
      <c r="H146" s="8" t="s">
        <v>261</v>
      </c>
      <c r="I146" s="19">
        <v>42.34</v>
      </c>
      <c r="J146" s="19"/>
      <c r="K146" s="19"/>
      <c r="L146" s="19"/>
      <c r="M146" s="19"/>
      <c r="N146" s="19"/>
      <c r="O146" s="19"/>
      <c r="P146" s="8"/>
      <c r="Q146" s="19"/>
      <c r="R146" s="19">
        <v>42.34</v>
      </c>
      <c r="S146" s="19"/>
      <c r="T146" s="19"/>
      <c r="U146" s="19"/>
      <c r="V146" s="19"/>
      <c r="W146" s="19">
        <v>42.34</v>
      </c>
    </row>
    <row r="147" spans="1:23" ht="23.25" customHeight="1">
      <c r="A147" s="8"/>
      <c r="B147" s="8"/>
      <c r="C147" s="8" t="s">
        <v>413</v>
      </c>
      <c r="D147" s="8"/>
      <c r="E147" s="8"/>
      <c r="F147" s="8"/>
      <c r="G147" s="8"/>
      <c r="H147" s="8"/>
      <c r="I147" s="19">
        <v>600</v>
      </c>
      <c r="J147" s="19"/>
      <c r="K147" s="19"/>
      <c r="L147" s="19">
        <v>600</v>
      </c>
      <c r="M147" s="19"/>
      <c r="N147" s="19"/>
      <c r="O147" s="19"/>
      <c r="P147" s="8"/>
      <c r="Q147" s="19"/>
      <c r="R147" s="19"/>
      <c r="S147" s="19"/>
      <c r="T147" s="19"/>
      <c r="U147" s="19"/>
      <c r="V147" s="19"/>
      <c r="W147" s="19"/>
    </row>
    <row r="148" spans="1:23" ht="23.25" customHeight="1">
      <c r="A148" s="8" t="s">
        <v>368</v>
      </c>
      <c r="B148" s="8" t="s">
        <v>414</v>
      </c>
      <c r="C148" s="8" t="s">
        <v>413</v>
      </c>
      <c r="D148" s="8" t="s">
        <v>44</v>
      </c>
      <c r="E148" s="8" t="s">
        <v>109</v>
      </c>
      <c r="F148" s="8" t="s">
        <v>110</v>
      </c>
      <c r="G148" s="8" t="s">
        <v>387</v>
      </c>
      <c r="H148" s="8" t="s">
        <v>214</v>
      </c>
      <c r="I148" s="19">
        <v>600</v>
      </c>
      <c r="J148" s="19"/>
      <c r="K148" s="19"/>
      <c r="L148" s="19">
        <v>600</v>
      </c>
      <c r="M148" s="19"/>
      <c r="N148" s="19"/>
      <c r="O148" s="19"/>
      <c r="P148" s="8"/>
      <c r="Q148" s="19"/>
      <c r="R148" s="19"/>
      <c r="S148" s="19"/>
      <c r="T148" s="19"/>
      <c r="U148" s="19"/>
      <c r="V148" s="19"/>
      <c r="W148" s="19"/>
    </row>
    <row r="149" spans="1:23" ht="23.25" customHeight="1">
      <c r="A149" s="8"/>
      <c r="B149" s="8"/>
      <c r="C149" s="8" t="s">
        <v>415</v>
      </c>
      <c r="D149" s="8"/>
      <c r="E149" s="8"/>
      <c r="F149" s="8"/>
      <c r="G149" s="8"/>
      <c r="H149" s="8"/>
      <c r="I149" s="19">
        <v>80</v>
      </c>
      <c r="J149" s="19">
        <v>80</v>
      </c>
      <c r="K149" s="19">
        <v>80</v>
      </c>
      <c r="L149" s="19"/>
      <c r="M149" s="19"/>
      <c r="N149" s="19"/>
      <c r="O149" s="19"/>
      <c r="P149" s="8"/>
      <c r="Q149" s="19"/>
      <c r="R149" s="19"/>
      <c r="S149" s="19"/>
      <c r="T149" s="19"/>
      <c r="U149" s="19"/>
      <c r="V149" s="19"/>
      <c r="W149" s="19"/>
    </row>
    <row r="150" spans="1:23" ht="23.25" customHeight="1">
      <c r="A150" s="8" t="s">
        <v>368</v>
      </c>
      <c r="B150" s="8" t="s">
        <v>416</v>
      </c>
      <c r="C150" s="8" t="s">
        <v>415</v>
      </c>
      <c r="D150" s="8" t="s">
        <v>44</v>
      </c>
      <c r="E150" s="8" t="s">
        <v>74</v>
      </c>
      <c r="F150" s="8" t="s">
        <v>73</v>
      </c>
      <c r="G150" s="8" t="s">
        <v>322</v>
      </c>
      <c r="H150" s="8" t="s">
        <v>225</v>
      </c>
      <c r="I150" s="19">
        <v>5</v>
      </c>
      <c r="J150" s="19">
        <v>5</v>
      </c>
      <c r="K150" s="19">
        <v>5</v>
      </c>
      <c r="L150" s="19"/>
      <c r="M150" s="19"/>
      <c r="N150" s="19"/>
      <c r="O150" s="19"/>
      <c r="P150" s="8"/>
      <c r="Q150" s="19"/>
      <c r="R150" s="19"/>
      <c r="S150" s="19"/>
      <c r="T150" s="19"/>
      <c r="U150" s="19"/>
      <c r="V150" s="19"/>
      <c r="W150" s="19"/>
    </row>
    <row r="151" spans="1:23" ht="23.25" customHeight="1">
      <c r="A151" s="8" t="s">
        <v>368</v>
      </c>
      <c r="B151" s="8" t="s">
        <v>416</v>
      </c>
      <c r="C151" s="8" t="s">
        <v>415</v>
      </c>
      <c r="D151" s="8" t="s">
        <v>44</v>
      </c>
      <c r="E151" s="8" t="s">
        <v>74</v>
      </c>
      <c r="F151" s="8" t="s">
        <v>73</v>
      </c>
      <c r="G151" s="8" t="s">
        <v>334</v>
      </c>
      <c r="H151" s="8" t="s">
        <v>208</v>
      </c>
      <c r="I151" s="19">
        <v>15</v>
      </c>
      <c r="J151" s="19">
        <v>15</v>
      </c>
      <c r="K151" s="19">
        <v>15</v>
      </c>
      <c r="L151" s="19"/>
      <c r="M151" s="19"/>
      <c r="N151" s="19"/>
      <c r="O151" s="19"/>
      <c r="P151" s="8"/>
      <c r="Q151" s="19"/>
      <c r="R151" s="19"/>
      <c r="S151" s="19"/>
      <c r="T151" s="19"/>
      <c r="U151" s="19"/>
      <c r="V151" s="19"/>
      <c r="W151" s="19"/>
    </row>
    <row r="152" spans="1:23" ht="23.25" customHeight="1">
      <c r="A152" s="8" t="s">
        <v>368</v>
      </c>
      <c r="B152" s="8" t="s">
        <v>416</v>
      </c>
      <c r="C152" s="8" t="s">
        <v>415</v>
      </c>
      <c r="D152" s="8" t="s">
        <v>44</v>
      </c>
      <c r="E152" s="8" t="s">
        <v>74</v>
      </c>
      <c r="F152" s="8" t="s">
        <v>73</v>
      </c>
      <c r="G152" s="8" t="s">
        <v>392</v>
      </c>
      <c r="H152" s="8" t="s">
        <v>244</v>
      </c>
      <c r="I152" s="19">
        <v>60</v>
      </c>
      <c r="J152" s="19">
        <v>60</v>
      </c>
      <c r="K152" s="19">
        <v>60</v>
      </c>
      <c r="L152" s="19"/>
      <c r="M152" s="19"/>
      <c r="N152" s="19"/>
      <c r="O152" s="19"/>
      <c r="P152" s="8"/>
      <c r="Q152" s="19"/>
      <c r="R152" s="19"/>
      <c r="S152" s="19"/>
      <c r="T152" s="19"/>
      <c r="U152" s="19"/>
      <c r="V152" s="19"/>
      <c r="W152" s="19"/>
    </row>
    <row r="153" spans="1:23" ht="23.25" customHeight="1">
      <c r="A153" s="8"/>
      <c r="B153" s="8"/>
      <c r="C153" s="8" t="s">
        <v>417</v>
      </c>
      <c r="D153" s="8"/>
      <c r="E153" s="8"/>
      <c r="F153" s="8"/>
      <c r="G153" s="8"/>
      <c r="H153" s="8"/>
      <c r="I153" s="19">
        <v>135</v>
      </c>
      <c r="J153" s="19">
        <v>135</v>
      </c>
      <c r="K153" s="19">
        <v>135</v>
      </c>
      <c r="L153" s="19"/>
      <c r="M153" s="19"/>
      <c r="N153" s="19"/>
      <c r="O153" s="19"/>
      <c r="P153" s="8"/>
      <c r="Q153" s="19"/>
      <c r="R153" s="19"/>
      <c r="S153" s="19"/>
      <c r="T153" s="19"/>
      <c r="U153" s="19"/>
      <c r="V153" s="19"/>
      <c r="W153" s="19"/>
    </row>
    <row r="154" spans="1:23" ht="23.25" customHeight="1">
      <c r="A154" s="8" t="s">
        <v>368</v>
      </c>
      <c r="B154" s="8" t="s">
        <v>418</v>
      </c>
      <c r="C154" s="8" t="s">
        <v>417</v>
      </c>
      <c r="D154" s="8" t="s">
        <v>44</v>
      </c>
      <c r="E154" s="8" t="s">
        <v>74</v>
      </c>
      <c r="F154" s="8" t="s">
        <v>73</v>
      </c>
      <c r="G154" s="8" t="s">
        <v>384</v>
      </c>
      <c r="H154" s="8" t="s">
        <v>258</v>
      </c>
      <c r="I154" s="19">
        <v>135</v>
      </c>
      <c r="J154" s="19">
        <v>135</v>
      </c>
      <c r="K154" s="19">
        <v>135</v>
      </c>
      <c r="L154" s="19"/>
      <c r="M154" s="19"/>
      <c r="N154" s="19"/>
      <c r="O154" s="19"/>
      <c r="P154" s="8"/>
      <c r="Q154" s="19"/>
      <c r="R154" s="19"/>
      <c r="S154" s="19"/>
      <c r="T154" s="19"/>
      <c r="U154" s="19"/>
      <c r="V154" s="19"/>
      <c r="W154" s="19"/>
    </row>
    <row r="155" spans="1:23" ht="23.25" customHeight="1">
      <c r="A155" s="8"/>
      <c r="B155" s="8"/>
      <c r="C155" s="8" t="s">
        <v>419</v>
      </c>
      <c r="D155" s="8"/>
      <c r="E155" s="8"/>
      <c r="F155" s="8"/>
      <c r="G155" s="8"/>
      <c r="H155" s="8"/>
      <c r="I155" s="19">
        <v>200</v>
      </c>
      <c r="J155" s="19">
        <v>200</v>
      </c>
      <c r="K155" s="19">
        <v>200</v>
      </c>
      <c r="L155" s="19"/>
      <c r="M155" s="19"/>
      <c r="N155" s="19"/>
      <c r="O155" s="19"/>
      <c r="P155" s="8"/>
      <c r="Q155" s="19"/>
      <c r="R155" s="19"/>
      <c r="S155" s="19"/>
      <c r="T155" s="19"/>
      <c r="U155" s="19"/>
      <c r="V155" s="19"/>
      <c r="W155" s="19"/>
    </row>
    <row r="156" spans="1:23" ht="23.25" customHeight="1">
      <c r="A156" s="8" t="s">
        <v>371</v>
      </c>
      <c r="B156" s="8" t="s">
        <v>420</v>
      </c>
      <c r="C156" s="8" t="s">
        <v>419</v>
      </c>
      <c r="D156" s="8" t="s">
        <v>44</v>
      </c>
      <c r="E156" s="8" t="s">
        <v>74</v>
      </c>
      <c r="F156" s="8" t="s">
        <v>73</v>
      </c>
      <c r="G156" s="8" t="s">
        <v>387</v>
      </c>
      <c r="H156" s="8" t="s">
        <v>214</v>
      </c>
      <c r="I156" s="19">
        <v>200</v>
      </c>
      <c r="J156" s="19">
        <v>200</v>
      </c>
      <c r="K156" s="19">
        <v>200</v>
      </c>
      <c r="L156" s="19"/>
      <c r="M156" s="19"/>
      <c r="N156" s="19"/>
      <c r="O156" s="19"/>
      <c r="P156" s="8"/>
      <c r="Q156" s="19"/>
      <c r="R156" s="19"/>
      <c r="S156" s="19"/>
      <c r="T156" s="19"/>
      <c r="U156" s="19"/>
      <c r="V156" s="19"/>
      <c r="W156" s="19"/>
    </row>
    <row r="157" spans="1:23" ht="23.25" customHeight="1">
      <c r="A157" s="8"/>
      <c r="B157" s="8"/>
      <c r="C157" s="8" t="s">
        <v>421</v>
      </c>
      <c r="D157" s="8"/>
      <c r="E157" s="8"/>
      <c r="F157" s="8"/>
      <c r="G157" s="8"/>
      <c r="H157" s="8"/>
      <c r="I157" s="19">
        <v>5</v>
      </c>
      <c r="J157" s="19">
        <v>5</v>
      </c>
      <c r="K157" s="19">
        <v>5</v>
      </c>
      <c r="L157" s="19"/>
      <c r="M157" s="19"/>
      <c r="N157" s="19"/>
      <c r="O157" s="19"/>
      <c r="P157" s="8"/>
      <c r="Q157" s="19"/>
      <c r="R157" s="19"/>
      <c r="S157" s="19"/>
      <c r="T157" s="19"/>
      <c r="U157" s="19"/>
      <c r="V157" s="19"/>
      <c r="W157" s="19"/>
    </row>
    <row r="158" spans="1:23" ht="23.25" customHeight="1">
      <c r="A158" s="8" t="s">
        <v>368</v>
      </c>
      <c r="B158" s="8" t="s">
        <v>422</v>
      </c>
      <c r="C158" s="8" t="s">
        <v>421</v>
      </c>
      <c r="D158" s="8" t="s">
        <v>44</v>
      </c>
      <c r="E158" s="8" t="s">
        <v>64</v>
      </c>
      <c r="F158" s="8" t="s">
        <v>65</v>
      </c>
      <c r="G158" s="8" t="s">
        <v>336</v>
      </c>
      <c r="H158" s="8" t="s">
        <v>211</v>
      </c>
      <c r="I158" s="19">
        <v>5</v>
      </c>
      <c r="J158" s="19">
        <v>5</v>
      </c>
      <c r="K158" s="19">
        <v>5</v>
      </c>
      <c r="L158" s="19"/>
      <c r="M158" s="19"/>
      <c r="N158" s="19"/>
      <c r="O158" s="19"/>
      <c r="P158" s="8"/>
      <c r="Q158" s="19"/>
      <c r="R158" s="19"/>
      <c r="S158" s="19"/>
      <c r="T158" s="19"/>
      <c r="U158" s="19"/>
      <c r="V158" s="19"/>
      <c r="W158" s="19"/>
    </row>
    <row r="159" spans="1:23" ht="23.25" customHeight="1">
      <c r="A159" s="8"/>
      <c r="B159" s="8"/>
      <c r="C159" s="8" t="s">
        <v>423</v>
      </c>
      <c r="D159" s="8"/>
      <c r="E159" s="8"/>
      <c r="F159" s="8"/>
      <c r="G159" s="8"/>
      <c r="H159" s="8"/>
      <c r="I159" s="19">
        <v>3000</v>
      </c>
      <c r="J159" s="19"/>
      <c r="K159" s="19"/>
      <c r="L159" s="19">
        <v>3000</v>
      </c>
      <c r="M159" s="19"/>
      <c r="N159" s="19"/>
      <c r="O159" s="19"/>
      <c r="P159" s="8"/>
      <c r="Q159" s="19"/>
      <c r="R159" s="19"/>
      <c r="S159" s="19"/>
      <c r="T159" s="19"/>
      <c r="U159" s="19"/>
      <c r="V159" s="19"/>
      <c r="W159" s="19"/>
    </row>
    <row r="160" spans="1:23" ht="23.25" customHeight="1">
      <c r="A160" s="8" t="s">
        <v>368</v>
      </c>
      <c r="B160" s="8" t="s">
        <v>424</v>
      </c>
      <c r="C160" s="8" t="s">
        <v>423</v>
      </c>
      <c r="D160" s="8" t="s">
        <v>44</v>
      </c>
      <c r="E160" s="8" t="s">
        <v>109</v>
      </c>
      <c r="F160" s="8" t="s">
        <v>110</v>
      </c>
      <c r="G160" s="8" t="s">
        <v>324</v>
      </c>
      <c r="H160" s="8" t="s">
        <v>238</v>
      </c>
      <c r="I160" s="19">
        <v>1</v>
      </c>
      <c r="J160" s="19"/>
      <c r="K160" s="19"/>
      <c r="L160" s="19">
        <v>1</v>
      </c>
      <c r="M160" s="19"/>
      <c r="N160" s="19"/>
      <c r="O160" s="19"/>
      <c r="P160" s="8"/>
      <c r="Q160" s="19"/>
      <c r="R160" s="19"/>
      <c r="S160" s="19"/>
      <c r="T160" s="19"/>
      <c r="U160" s="19"/>
      <c r="V160" s="19"/>
      <c r="W160" s="19"/>
    </row>
    <row r="161" spans="1:23" ht="23.25" customHeight="1">
      <c r="A161" s="8" t="s">
        <v>368</v>
      </c>
      <c r="B161" s="8" t="s">
        <v>424</v>
      </c>
      <c r="C161" s="8" t="s">
        <v>423</v>
      </c>
      <c r="D161" s="8" t="s">
        <v>44</v>
      </c>
      <c r="E161" s="8" t="s">
        <v>109</v>
      </c>
      <c r="F161" s="8" t="s">
        <v>110</v>
      </c>
      <c r="G161" s="8" t="s">
        <v>324</v>
      </c>
      <c r="H161" s="8" t="s">
        <v>238</v>
      </c>
      <c r="I161" s="19">
        <v>15</v>
      </c>
      <c r="J161" s="19"/>
      <c r="K161" s="19"/>
      <c r="L161" s="19">
        <v>15</v>
      </c>
      <c r="M161" s="19"/>
      <c r="N161" s="19"/>
      <c r="O161" s="19"/>
      <c r="P161" s="8"/>
      <c r="Q161" s="19"/>
      <c r="R161" s="19"/>
      <c r="S161" s="19"/>
      <c r="T161" s="19"/>
      <c r="U161" s="19"/>
      <c r="V161" s="19"/>
      <c r="W161" s="19"/>
    </row>
    <row r="162" spans="1:23" ht="23.25" customHeight="1">
      <c r="A162" s="8" t="s">
        <v>368</v>
      </c>
      <c r="B162" s="8" t="s">
        <v>424</v>
      </c>
      <c r="C162" s="8" t="s">
        <v>423</v>
      </c>
      <c r="D162" s="8" t="s">
        <v>44</v>
      </c>
      <c r="E162" s="8" t="s">
        <v>109</v>
      </c>
      <c r="F162" s="8" t="s">
        <v>110</v>
      </c>
      <c r="G162" s="8" t="s">
        <v>324</v>
      </c>
      <c r="H162" s="8" t="s">
        <v>238</v>
      </c>
      <c r="I162" s="19">
        <v>6</v>
      </c>
      <c r="J162" s="19"/>
      <c r="K162" s="19"/>
      <c r="L162" s="19">
        <v>6</v>
      </c>
      <c r="M162" s="19"/>
      <c r="N162" s="19"/>
      <c r="O162" s="19"/>
      <c r="P162" s="8"/>
      <c r="Q162" s="19"/>
      <c r="R162" s="19"/>
      <c r="S162" s="19"/>
      <c r="T162" s="19"/>
      <c r="U162" s="19"/>
      <c r="V162" s="19"/>
      <c r="W162" s="19"/>
    </row>
    <row r="163" spans="1:23" ht="23.25" customHeight="1">
      <c r="A163" s="8" t="s">
        <v>368</v>
      </c>
      <c r="B163" s="8" t="s">
        <v>424</v>
      </c>
      <c r="C163" s="8" t="s">
        <v>423</v>
      </c>
      <c r="D163" s="8" t="s">
        <v>44</v>
      </c>
      <c r="E163" s="8" t="s">
        <v>109</v>
      </c>
      <c r="F163" s="8" t="s">
        <v>110</v>
      </c>
      <c r="G163" s="8" t="s">
        <v>324</v>
      </c>
      <c r="H163" s="8" t="s">
        <v>238</v>
      </c>
      <c r="I163" s="19">
        <v>2</v>
      </c>
      <c r="J163" s="19"/>
      <c r="K163" s="19"/>
      <c r="L163" s="19">
        <v>2</v>
      </c>
      <c r="M163" s="19"/>
      <c r="N163" s="19"/>
      <c r="O163" s="19"/>
      <c r="P163" s="8"/>
      <c r="Q163" s="19"/>
      <c r="R163" s="19"/>
      <c r="S163" s="19"/>
      <c r="T163" s="19"/>
      <c r="U163" s="19"/>
      <c r="V163" s="19"/>
      <c r="W163" s="19"/>
    </row>
    <row r="164" spans="1:23" ht="23.25" customHeight="1">
      <c r="A164" s="8" t="s">
        <v>368</v>
      </c>
      <c r="B164" s="8" t="s">
        <v>424</v>
      </c>
      <c r="C164" s="8" t="s">
        <v>423</v>
      </c>
      <c r="D164" s="8" t="s">
        <v>44</v>
      </c>
      <c r="E164" s="8" t="s">
        <v>109</v>
      </c>
      <c r="F164" s="8" t="s">
        <v>110</v>
      </c>
      <c r="G164" s="8" t="s">
        <v>324</v>
      </c>
      <c r="H164" s="8" t="s">
        <v>238</v>
      </c>
      <c r="I164" s="19">
        <v>5</v>
      </c>
      <c r="J164" s="19"/>
      <c r="K164" s="19"/>
      <c r="L164" s="19">
        <v>5</v>
      </c>
      <c r="M164" s="19"/>
      <c r="N164" s="19"/>
      <c r="O164" s="19"/>
      <c r="P164" s="8"/>
      <c r="Q164" s="19"/>
      <c r="R164" s="19"/>
      <c r="S164" s="19"/>
      <c r="T164" s="19"/>
      <c r="U164" s="19"/>
      <c r="V164" s="19"/>
      <c r="W164" s="19"/>
    </row>
    <row r="165" spans="1:23" ht="23.25" customHeight="1">
      <c r="A165" s="8" t="s">
        <v>368</v>
      </c>
      <c r="B165" s="8" t="s">
        <v>424</v>
      </c>
      <c r="C165" s="8" t="s">
        <v>423</v>
      </c>
      <c r="D165" s="8" t="s">
        <v>44</v>
      </c>
      <c r="E165" s="8" t="s">
        <v>109</v>
      </c>
      <c r="F165" s="8" t="s">
        <v>110</v>
      </c>
      <c r="G165" s="8" t="s">
        <v>336</v>
      </c>
      <c r="H165" s="8" t="s">
        <v>211</v>
      </c>
      <c r="I165" s="19">
        <v>20</v>
      </c>
      <c r="J165" s="19"/>
      <c r="K165" s="19"/>
      <c r="L165" s="19">
        <v>20</v>
      </c>
      <c r="M165" s="19"/>
      <c r="N165" s="19"/>
      <c r="O165" s="19"/>
      <c r="P165" s="8"/>
      <c r="Q165" s="19"/>
      <c r="R165" s="19"/>
      <c r="S165" s="19"/>
      <c r="T165" s="19"/>
      <c r="U165" s="19"/>
      <c r="V165" s="19"/>
      <c r="W165" s="19"/>
    </row>
    <row r="166" spans="1:23" ht="23.25" customHeight="1">
      <c r="A166" s="8" t="s">
        <v>368</v>
      </c>
      <c r="B166" s="8" t="s">
        <v>424</v>
      </c>
      <c r="C166" s="8" t="s">
        <v>423</v>
      </c>
      <c r="D166" s="8" t="s">
        <v>44</v>
      </c>
      <c r="E166" s="8" t="s">
        <v>109</v>
      </c>
      <c r="F166" s="8" t="s">
        <v>110</v>
      </c>
      <c r="G166" s="8" t="s">
        <v>336</v>
      </c>
      <c r="H166" s="8" t="s">
        <v>211</v>
      </c>
      <c r="I166" s="19">
        <v>50</v>
      </c>
      <c r="J166" s="19"/>
      <c r="K166" s="19"/>
      <c r="L166" s="19">
        <v>50</v>
      </c>
      <c r="M166" s="19"/>
      <c r="N166" s="19"/>
      <c r="O166" s="19"/>
      <c r="P166" s="8"/>
      <c r="Q166" s="19"/>
      <c r="R166" s="19"/>
      <c r="S166" s="19"/>
      <c r="T166" s="19"/>
      <c r="U166" s="19"/>
      <c r="V166" s="19"/>
      <c r="W166" s="19"/>
    </row>
    <row r="167" spans="1:23" ht="23.25" customHeight="1">
      <c r="A167" s="8" t="s">
        <v>368</v>
      </c>
      <c r="B167" s="8" t="s">
        <v>424</v>
      </c>
      <c r="C167" s="8" t="s">
        <v>423</v>
      </c>
      <c r="D167" s="8" t="s">
        <v>44</v>
      </c>
      <c r="E167" s="8" t="s">
        <v>109</v>
      </c>
      <c r="F167" s="8" t="s">
        <v>110</v>
      </c>
      <c r="G167" s="8" t="s">
        <v>392</v>
      </c>
      <c r="H167" s="8" t="s">
        <v>244</v>
      </c>
      <c r="I167" s="19">
        <v>2</v>
      </c>
      <c r="J167" s="19"/>
      <c r="K167" s="19"/>
      <c r="L167" s="19">
        <v>2</v>
      </c>
      <c r="M167" s="19"/>
      <c r="N167" s="19"/>
      <c r="O167" s="19"/>
      <c r="P167" s="8"/>
      <c r="Q167" s="19"/>
      <c r="R167" s="19"/>
      <c r="S167" s="19"/>
      <c r="T167" s="19"/>
      <c r="U167" s="19"/>
      <c r="V167" s="19"/>
      <c r="W167" s="19"/>
    </row>
    <row r="168" spans="1:23" ht="23.25" customHeight="1">
      <c r="A168" s="8" t="s">
        <v>368</v>
      </c>
      <c r="B168" s="8" t="s">
        <v>424</v>
      </c>
      <c r="C168" s="8" t="s">
        <v>423</v>
      </c>
      <c r="D168" s="8" t="s">
        <v>44</v>
      </c>
      <c r="E168" s="8" t="s">
        <v>109</v>
      </c>
      <c r="F168" s="8" t="s">
        <v>110</v>
      </c>
      <c r="G168" s="8" t="s">
        <v>392</v>
      </c>
      <c r="H168" s="8" t="s">
        <v>244</v>
      </c>
      <c r="I168" s="19">
        <v>2</v>
      </c>
      <c r="J168" s="19"/>
      <c r="K168" s="19"/>
      <c r="L168" s="19">
        <v>2</v>
      </c>
      <c r="M168" s="19"/>
      <c r="N168" s="19"/>
      <c r="O168" s="19"/>
      <c r="P168" s="8"/>
      <c r="Q168" s="19"/>
      <c r="R168" s="19"/>
      <c r="S168" s="19"/>
      <c r="T168" s="19"/>
      <c r="U168" s="19"/>
      <c r="V168" s="19"/>
      <c r="W168" s="19"/>
    </row>
    <row r="169" spans="1:23" ht="23.25" customHeight="1">
      <c r="A169" s="8" t="s">
        <v>368</v>
      </c>
      <c r="B169" s="8" t="s">
        <v>424</v>
      </c>
      <c r="C169" s="8" t="s">
        <v>423</v>
      </c>
      <c r="D169" s="8" t="s">
        <v>44</v>
      </c>
      <c r="E169" s="8" t="s">
        <v>109</v>
      </c>
      <c r="F169" s="8" t="s">
        <v>110</v>
      </c>
      <c r="G169" s="8" t="s">
        <v>392</v>
      </c>
      <c r="H169" s="8" t="s">
        <v>244</v>
      </c>
      <c r="I169" s="19">
        <v>30</v>
      </c>
      <c r="J169" s="19"/>
      <c r="K169" s="19"/>
      <c r="L169" s="19">
        <v>30</v>
      </c>
      <c r="M169" s="19"/>
      <c r="N169" s="19"/>
      <c r="O169" s="19"/>
      <c r="P169" s="8"/>
      <c r="Q169" s="19"/>
      <c r="R169" s="19"/>
      <c r="S169" s="19"/>
      <c r="T169" s="19"/>
      <c r="U169" s="19"/>
      <c r="V169" s="19"/>
      <c r="W169" s="19"/>
    </row>
    <row r="170" spans="1:23" ht="23.25" customHeight="1">
      <c r="A170" s="8" t="s">
        <v>368</v>
      </c>
      <c r="B170" s="8" t="s">
        <v>424</v>
      </c>
      <c r="C170" s="8" t="s">
        <v>423</v>
      </c>
      <c r="D170" s="8" t="s">
        <v>44</v>
      </c>
      <c r="E170" s="8" t="s">
        <v>109</v>
      </c>
      <c r="F170" s="8" t="s">
        <v>110</v>
      </c>
      <c r="G170" s="8" t="s">
        <v>387</v>
      </c>
      <c r="H170" s="8" t="s">
        <v>214</v>
      </c>
      <c r="I170" s="19">
        <v>100</v>
      </c>
      <c r="J170" s="19"/>
      <c r="K170" s="19"/>
      <c r="L170" s="19">
        <v>100</v>
      </c>
      <c r="M170" s="19"/>
      <c r="N170" s="19"/>
      <c r="O170" s="19"/>
      <c r="P170" s="8"/>
      <c r="Q170" s="19"/>
      <c r="R170" s="19"/>
      <c r="S170" s="19"/>
      <c r="T170" s="19"/>
      <c r="U170" s="19"/>
      <c r="V170" s="19"/>
      <c r="W170" s="19"/>
    </row>
    <row r="171" spans="1:23" ht="23.25" customHeight="1">
      <c r="A171" s="8" t="s">
        <v>368</v>
      </c>
      <c r="B171" s="8" t="s">
        <v>424</v>
      </c>
      <c r="C171" s="8" t="s">
        <v>423</v>
      </c>
      <c r="D171" s="8" t="s">
        <v>44</v>
      </c>
      <c r="E171" s="8" t="s">
        <v>109</v>
      </c>
      <c r="F171" s="8" t="s">
        <v>110</v>
      </c>
      <c r="G171" s="8" t="s">
        <v>387</v>
      </c>
      <c r="H171" s="8" t="s">
        <v>214</v>
      </c>
      <c r="I171" s="19">
        <v>15</v>
      </c>
      <c r="J171" s="19"/>
      <c r="K171" s="19"/>
      <c r="L171" s="19">
        <v>15</v>
      </c>
      <c r="M171" s="19"/>
      <c r="N171" s="19"/>
      <c r="O171" s="19"/>
      <c r="P171" s="8"/>
      <c r="Q171" s="19"/>
      <c r="R171" s="19"/>
      <c r="S171" s="19"/>
      <c r="T171" s="19"/>
      <c r="U171" s="19"/>
      <c r="V171" s="19"/>
      <c r="W171" s="19"/>
    </row>
    <row r="172" spans="1:23" ht="23.25" customHeight="1">
      <c r="A172" s="8" t="s">
        <v>368</v>
      </c>
      <c r="B172" s="8" t="s">
        <v>424</v>
      </c>
      <c r="C172" s="8" t="s">
        <v>423</v>
      </c>
      <c r="D172" s="8" t="s">
        <v>44</v>
      </c>
      <c r="E172" s="8" t="s">
        <v>109</v>
      </c>
      <c r="F172" s="8" t="s">
        <v>110</v>
      </c>
      <c r="G172" s="8" t="s">
        <v>387</v>
      </c>
      <c r="H172" s="8" t="s">
        <v>214</v>
      </c>
      <c r="I172" s="19">
        <v>8</v>
      </c>
      <c r="J172" s="19"/>
      <c r="K172" s="19"/>
      <c r="L172" s="19">
        <v>8</v>
      </c>
      <c r="M172" s="19"/>
      <c r="N172" s="19"/>
      <c r="O172" s="19"/>
      <c r="P172" s="8"/>
      <c r="Q172" s="19"/>
      <c r="R172" s="19"/>
      <c r="S172" s="19"/>
      <c r="T172" s="19"/>
      <c r="U172" s="19"/>
      <c r="V172" s="19"/>
      <c r="W172" s="19"/>
    </row>
    <row r="173" spans="1:23" ht="23.25" customHeight="1">
      <c r="A173" s="8" t="s">
        <v>368</v>
      </c>
      <c r="B173" s="8" t="s">
        <v>424</v>
      </c>
      <c r="C173" s="8" t="s">
        <v>423</v>
      </c>
      <c r="D173" s="8" t="s">
        <v>44</v>
      </c>
      <c r="E173" s="8" t="s">
        <v>109</v>
      </c>
      <c r="F173" s="8" t="s">
        <v>110</v>
      </c>
      <c r="G173" s="8" t="s">
        <v>387</v>
      </c>
      <c r="H173" s="8" t="s">
        <v>214</v>
      </c>
      <c r="I173" s="19">
        <v>206</v>
      </c>
      <c r="J173" s="19"/>
      <c r="K173" s="19"/>
      <c r="L173" s="19">
        <v>206</v>
      </c>
      <c r="M173" s="19"/>
      <c r="N173" s="19"/>
      <c r="O173" s="19"/>
      <c r="P173" s="8"/>
      <c r="Q173" s="19"/>
      <c r="R173" s="19"/>
      <c r="S173" s="19"/>
      <c r="T173" s="19"/>
      <c r="U173" s="19"/>
      <c r="V173" s="19"/>
      <c r="W173" s="19"/>
    </row>
    <row r="174" spans="1:23" ht="23.25" customHeight="1">
      <c r="A174" s="8" t="s">
        <v>368</v>
      </c>
      <c r="B174" s="8" t="s">
        <v>424</v>
      </c>
      <c r="C174" s="8" t="s">
        <v>423</v>
      </c>
      <c r="D174" s="8" t="s">
        <v>44</v>
      </c>
      <c r="E174" s="8" t="s">
        <v>109</v>
      </c>
      <c r="F174" s="8" t="s">
        <v>110</v>
      </c>
      <c r="G174" s="8" t="s">
        <v>387</v>
      </c>
      <c r="H174" s="8" t="s">
        <v>214</v>
      </c>
      <c r="I174" s="19">
        <v>25</v>
      </c>
      <c r="J174" s="19"/>
      <c r="K174" s="19"/>
      <c r="L174" s="19">
        <v>25</v>
      </c>
      <c r="M174" s="19"/>
      <c r="N174" s="19"/>
      <c r="O174" s="19"/>
      <c r="P174" s="8"/>
      <c r="Q174" s="19"/>
      <c r="R174" s="19"/>
      <c r="S174" s="19"/>
      <c r="T174" s="19"/>
      <c r="U174" s="19"/>
      <c r="V174" s="19"/>
      <c r="W174" s="19"/>
    </row>
    <row r="175" spans="1:23" ht="23.25" customHeight="1">
      <c r="A175" s="8" t="s">
        <v>368</v>
      </c>
      <c r="B175" s="8" t="s">
        <v>424</v>
      </c>
      <c r="C175" s="8" t="s">
        <v>423</v>
      </c>
      <c r="D175" s="8" t="s">
        <v>44</v>
      </c>
      <c r="E175" s="8" t="s">
        <v>109</v>
      </c>
      <c r="F175" s="8" t="s">
        <v>110</v>
      </c>
      <c r="G175" s="8" t="s">
        <v>387</v>
      </c>
      <c r="H175" s="8" t="s">
        <v>214</v>
      </c>
      <c r="I175" s="19">
        <v>10</v>
      </c>
      <c r="J175" s="19"/>
      <c r="K175" s="19"/>
      <c r="L175" s="19">
        <v>10</v>
      </c>
      <c r="M175" s="19"/>
      <c r="N175" s="19"/>
      <c r="O175" s="19"/>
      <c r="P175" s="8"/>
      <c r="Q175" s="19"/>
      <c r="R175" s="19"/>
      <c r="S175" s="19"/>
      <c r="T175" s="19"/>
      <c r="U175" s="19"/>
      <c r="V175" s="19"/>
      <c r="W175" s="19"/>
    </row>
    <row r="176" spans="1:23" ht="23.25" customHeight="1">
      <c r="A176" s="8" t="s">
        <v>368</v>
      </c>
      <c r="B176" s="8" t="s">
        <v>424</v>
      </c>
      <c r="C176" s="8" t="s">
        <v>423</v>
      </c>
      <c r="D176" s="8" t="s">
        <v>44</v>
      </c>
      <c r="E176" s="8" t="s">
        <v>109</v>
      </c>
      <c r="F176" s="8" t="s">
        <v>110</v>
      </c>
      <c r="G176" s="8" t="s">
        <v>387</v>
      </c>
      <c r="H176" s="8" t="s">
        <v>214</v>
      </c>
      <c r="I176" s="19">
        <v>100</v>
      </c>
      <c r="J176" s="19"/>
      <c r="K176" s="19"/>
      <c r="L176" s="19">
        <v>100</v>
      </c>
      <c r="M176" s="19"/>
      <c r="N176" s="19"/>
      <c r="O176" s="19"/>
      <c r="P176" s="8"/>
      <c r="Q176" s="19"/>
      <c r="R176" s="19"/>
      <c r="S176" s="19"/>
      <c r="T176" s="19"/>
      <c r="U176" s="19"/>
      <c r="V176" s="19"/>
      <c r="W176" s="19"/>
    </row>
    <row r="177" spans="1:23" ht="23.25" customHeight="1">
      <c r="A177" s="8" t="s">
        <v>368</v>
      </c>
      <c r="B177" s="8" t="s">
        <v>424</v>
      </c>
      <c r="C177" s="8" t="s">
        <v>423</v>
      </c>
      <c r="D177" s="8" t="s">
        <v>44</v>
      </c>
      <c r="E177" s="8" t="s">
        <v>109</v>
      </c>
      <c r="F177" s="8" t="s">
        <v>110</v>
      </c>
      <c r="G177" s="8" t="s">
        <v>387</v>
      </c>
      <c r="H177" s="8" t="s">
        <v>214</v>
      </c>
      <c r="I177" s="19">
        <v>9</v>
      </c>
      <c r="J177" s="19"/>
      <c r="K177" s="19"/>
      <c r="L177" s="19">
        <v>9</v>
      </c>
      <c r="M177" s="19"/>
      <c r="N177" s="19"/>
      <c r="O177" s="19"/>
      <c r="P177" s="8"/>
      <c r="Q177" s="19"/>
      <c r="R177" s="19"/>
      <c r="S177" s="19"/>
      <c r="T177" s="19"/>
      <c r="U177" s="19"/>
      <c r="V177" s="19"/>
      <c r="W177" s="19"/>
    </row>
    <row r="178" spans="1:23" ht="23.25" customHeight="1">
      <c r="A178" s="8" t="s">
        <v>368</v>
      </c>
      <c r="B178" s="8" t="s">
        <v>424</v>
      </c>
      <c r="C178" s="8" t="s">
        <v>423</v>
      </c>
      <c r="D178" s="8" t="s">
        <v>44</v>
      </c>
      <c r="E178" s="8" t="s">
        <v>109</v>
      </c>
      <c r="F178" s="8" t="s">
        <v>110</v>
      </c>
      <c r="G178" s="8" t="s">
        <v>387</v>
      </c>
      <c r="H178" s="8" t="s">
        <v>214</v>
      </c>
      <c r="I178" s="19">
        <v>488</v>
      </c>
      <c r="J178" s="19"/>
      <c r="K178" s="19"/>
      <c r="L178" s="19">
        <v>488</v>
      </c>
      <c r="M178" s="19"/>
      <c r="N178" s="19"/>
      <c r="O178" s="19"/>
      <c r="P178" s="8"/>
      <c r="Q178" s="19"/>
      <c r="R178" s="19"/>
      <c r="S178" s="19"/>
      <c r="T178" s="19"/>
      <c r="U178" s="19"/>
      <c r="V178" s="19"/>
      <c r="W178" s="19"/>
    </row>
    <row r="179" spans="1:23" ht="23.25" customHeight="1">
      <c r="A179" s="8" t="s">
        <v>368</v>
      </c>
      <c r="B179" s="8" t="s">
        <v>424</v>
      </c>
      <c r="C179" s="8" t="s">
        <v>423</v>
      </c>
      <c r="D179" s="8" t="s">
        <v>44</v>
      </c>
      <c r="E179" s="8" t="s">
        <v>109</v>
      </c>
      <c r="F179" s="8" t="s">
        <v>110</v>
      </c>
      <c r="G179" s="8" t="s">
        <v>387</v>
      </c>
      <c r="H179" s="8" t="s">
        <v>214</v>
      </c>
      <c r="I179" s="19">
        <v>155</v>
      </c>
      <c r="J179" s="19"/>
      <c r="K179" s="19"/>
      <c r="L179" s="19">
        <v>155</v>
      </c>
      <c r="M179" s="19"/>
      <c r="N179" s="19"/>
      <c r="O179" s="19"/>
      <c r="P179" s="8"/>
      <c r="Q179" s="19"/>
      <c r="R179" s="19"/>
      <c r="S179" s="19"/>
      <c r="T179" s="19"/>
      <c r="U179" s="19"/>
      <c r="V179" s="19"/>
      <c r="W179" s="19"/>
    </row>
    <row r="180" spans="1:23" ht="23.25" customHeight="1">
      <c r="A180" s="8" t="s">
        <v>368</v>
      </c>
      <c r="B180" s="8" t="s">
        <v>424</v>
      </c>
      <c r="C180" s="8" t="s">
        <v>423</v>
      </c>
      <c r="D180" s="8" t="s">
        <v>44</v>
      </c>
      <c r="E180" s="8" t="s">
        <v>109</v>
      </c>
      <c r="F180" s="8" t="s">
        <v>110</v>
      </c>
      <c r="G180" s="8" t="s">
        <v>387</v>
      </c>
      <c r="H180" s="8" t="s">
        <v>214</v>
      </c>
      <c r="I180" s="19">
        <v>100</v>
      </c>
      <c r="J180" s="19"/>
      <c r="K180" s="19"/>
      <c r="L180" s="19">
        <v>100</v>
      </c>
      <c r="M180" s="19"/>
      <c r="N180" s="19"/>
      <c r="O180" s="19"/>
      <c r="P180" s="8"/>
      <c r="Q180" s="19"/>
      <c r="R180" s="19"/>
      <c r="S180" s="19"/>
      <c r="T180" s="19"/>
      <c r="U180" s="19"/>
      <c r="V180" s="19"/>
      <c r="W180" s="19"/>
    </row>
    <row r="181" spans="1:23" ht="23.25" customHeight="1">
      <c r="A181" s="8" t="s">
        <v>368</v>
      </c>
      <c r="B181" s="8" t="s">
        <v>424</v>
      </c>
      <c r="C181" s="8" t="s">
        <v>423</v>
      </c>
      <c r="D181" s="8" t="s">
        <v>44</v>
      </c>
      <c r="E181" s="8" t="s">
        <v>109</v>
      </c>
      <c r="F181" s="8" t="s">
        <v>110</v>
      </c>
      <c r="G181" s="8" t="s">
        <v>387</v>
      </c>
      <c r="H181" s="8" t="s">
        <v>214</v>
      </c>
      <c r="I181" s="19">
        <v>50</v>
      </c>
      <c r="J181" s="19"/>
      <c r="K181" s="19"/>
      <c r="L181" s="19">
        <v>50</v>
      </c>
      <c r="M181" s="19"/>
      <c r="N181" s="19"/>
      <c r="O181" s="19"/>
      <c r="P181" s="8"/>
      <c r="Q181" s="19"/>
      <c r="R181" s="19"/>
      <c r="S181" s="19"/>
      <c r="T181" s="19"/>
      <c r="U181" s="19"/>
      <c r="V181" s="19"/>
      <c r="W181" s="19"/>
    </row>
    <row r="182" spans="1:23" ht="23.25" customHeight="1">
      <c r="A182" s="8" t="s">
        <v>368</v>
      </c>
      <c r="B182" s="8" t="s">
        <v>424</v>
      </c>
      <c r="C182" s="8" t="s">
        <v>423</v>
      </c>
      <c r="D182" s="8" t="s">
        <v>44</v>
      </c>
      <c r="E182" s="8" t="s">
        <v>109</v>
      </c>
      <c r="F182" s="8" t="s">
        <v>110</v>
      </c>
      <c r="G182" s="8" t="s">
        <v>387</v>
      </c>
      <c r="H182" s="8" t="s">
        <v>214</v>
      </c>
      <c r="I182" s="19">
        <v>200</v>
      </c>
      <c r="J182" s="19"/>
      <c r="K182" s="19"/>
      <c r="L182" s="19">
        <v>200</v>
      </c>
      <c r="M182" s="19"/>
      <c r="N182" s="19"/>
      <c r="O182" s="19"/>
      <c r="P182" s="8"/>
      <c r="Q182" s="19"/>
      <c r="R182" s="19"/>
      <c r="S182" s="19"/>
      <c r="T182" s="19"/>
      <c r="U182" s="19"/>
      <c r="V182" s="19"/>
      <c r="W182" s="19"/>
    </row>
    <row r="183" spans="1:23" ht="23.25" customHeight="1">
      <c r="A183" s="8" t="s">
        <v>368</v>
      </c>
      <c r="B183" s="8" t="s">
        <v>424</v>
      </c>
      <c r="C183" s="8" t="s">
        <v>423</v>
      </c>
      <c r="D183" s="8" t="s">
        <v>44</v>
      </c>
      <c r="E183" s="8" t="s">
        <v>109</v>
      </c>
      <c r="F183" s="8" t="s">
        <v>110</v>
      </c>
      <c r="G183" s="8" t="s">
        <v>387</v>
      </c>
      <c r="H183" s="8" t="s">
        <v>214</v>
      </c>
      <c r="I183" s="19">
        <v>400</v>
      </c>
      <c r="J183" s="19"/>
      <c r="K183" s="19"/>
      <c r="L183" s="19">
        <v>400</v>
      </c>
      <c r="M183" s="19"/>
      <c r="N183" s="19"/>
      <c r="O183" s="19"/>
      <c r="P183" s="8"/>
      <c r="Q183" s="19"/>
      <c r="R183" s="19"/>
      <c r="S183" s="19"/>
      <c r="T183" s="19"/>
      <c r="U183" s="19"/>
      <c r="V183" s="19"/>
      <c r="W183" s="19"/>
    </row>
    <row r="184" spans="1:23" ht="23.25" customHeight="1">
      <c r="A184" s="8" t="s">
        <v>368</v>
      </c>
      <c r="B184" s="8" t="s">
        <v>424</v>
      </c>
      <c r="C184" s="8" t="s">
        <v>423</v>
      </c>
      <c r="D184" s="8" t="s">
        <v>44</v>
      </c>
      <c r="E184" s="8" t="s">
        <v>109</v>
      </c>
      <c r="F184" s="8" t="s">
        <v>110</v>
      </c>
      <c r="G184" s="8" t="s">
        <v>387</v>
      </c>
      <c r="H184" s="8" t="s">
        <v>214</v>
      </c>
      <c r="I184" s="19">
        <v>200</v>
      </c>
      <c r="J184" s="19"/>
      <c r="K184" s="19"/>
      <c r="L184" s="19">
        <v>200</v>
      </c>
      <c r="M184" s="19"/>
      <c r="N184" s="19"/>
      <c r="O184" s="19"/>
      <c r="P184" s="8"/>
      <c r="Q184" s="19"/>
      <c r="R184" s="19"/>
      <c r="S184" s="19"/>
      <c r="T184" s="19"/>
      <c r="U184" s="19"/>
      <c r="V184" s="19"/>
      <c r="W184" s="19"/>
    </row>
    <row r="185" spans="1:23" ht="23.25" customHeight="1">
      <c r="A185" s="8" t="s">
        <v>368</v>
      </c>
      <c r="B185" s="8" t="s">
        <v>424</v>
      </c>
      <c r="C185" s="8" t="s">
        <v>423</v>
      </c>
      <c r="D185" s="8" t="s">
        <v>44</v>
      </c>
      <c r="E185" s="8" t="s">
        <v>109</v>
      </c>
      <c r="F185" s="8" t="s">
        <v>110</v>
      </c>
      <c r="G185" s="8" t="s">
        <v>387</v>
      </c>
      <c r="H185" s="8" t="s">
        <v>214</v>
      </c>
      <c r="I185" s="19">
        <v>295</v>
      </c>
      <c r="J185" s="19"/>
      <c r="K185" s="19"/>
      <c r="L185" s="19">
        <v>295</v>
      </c>
      <c r="M185" s="19"/>
      <c r="N185" s="19"/>
      <c r="O185" s="19"/>
      <c r="P185" s="8"/>
      <c r="Q185" s="19"/>
      <c r="R185" s="19"/>
      <c r="S185" s="19"/>
      <c r="T185" s="19"/>
      <c r="U185" s="19"/>
      <c r="V185" s="19"/>
      <c r="W185" s="19"/>
    </row>
    <row r="186" spans="1:23" ht="23.25" customHeight="1">
      <c r="A186" s="8" t="s">
        <v>368</v>
      </c>
      <c r="B186" s="8" t="s">
        <v>424</v>
      </c>
      <c r="C186" s="8" t="s">
        <v>423</v>
      </c>
      <c r="D186" s="8" t="s">
        <v>44</v>
      </c>
      <c r="E186" s="8" t="s">
        <v>109</v>
      </c>
      <c r="F186" s="8" t="s">
        <v>110</v>
      </c>
      <c r="G186" s="8" t="s">
        <v>325</v>
      </c>
      <c r="H186" s="8" t="s">
        <v>224</v>
      </c>
      <c r="I186" s="19">
        <v>3</v>
      </c>
      <c r="J186" s="19"/>
      <c r="K186" s="19"/>
      <c r="L186" s="19">
        <v>3</v>
      </c>
      <c r="M186" s="19"/>
      <c r="N186" s="19"/>
      <c r="O186" s="19"/>
      <c r="P186" s="8"/>
      <c r="Q186" s="19"/>
      <c r="R186" s="19"/>
      <c r="S186" s="19"/>
      <c r="T186" s="19"/>
      <c r="U186" s="19"/>
      <c r="V186" s="19"/>
      <c r="W186" s="19"/>
    </row>
    <row r="187" spans="1:23" ht="23.25" customHeight="1">
      <c r="A187" s="8" t="s">
        <v>368</v>
      </c>
      <c r="B187" s="8" t="s">
        <v>424</v>
      </c>
      <c r="C187" s="8" t="s">
        <v>423</v>
      </c>
      <c r="D187" s="8" t="s">
        <v>44</v>
      </c>
      <c r="E187" s="8" t="s">
        <v>109</v>
      </c>
      <c r="F187" s="8" t="s">
        <v>110</v>
      </c>
      <c r="G187" s="8" t="s">
        <v>325</v>
      </c>
      <c r="H187" s="8" t="s">
        <v>224</v>
      </c>
      <c r="I187" s="19">
        <v>2</v>
      </c>
      <c r="J187" s="19"/>
      <c r="K187" s="19"/>
      <c r="L187" s="19">
        <v>2</v>
      </c>
      <c r="M187" s="19"/>
      <c r="N187" s="19"/>
      <c r="O187" s="19"/>
      <c r="P187" s="8"/>
      <c r="Q187" s="19"/>
      <c r="R187" s="19"/>
      <c r="S187" s="19"/>
      <c r="T187" s="19"/>
      <c r="U187" s="19"/>
      <c r="V187" s="19"/>
      <c r="W187" s="19"/>
    </row>
    <row r="188" spans="1:23" ht="23.25" customHeight="1">
      <c r="A188" s="8" t="s">
        <v>368</v>
      </c>
      <c r="B188" s="8" t="s">
        <v>424</v>
      </c>
      <c r="C188" s="8" t="s">
        <v>423</v>
      </c>
      <c r="D188" s="8" t="s">
        <v>44</v>
      </c>
      <c r="E188" s="8" t="s">
        <v>109</v>
      </c>
      <c r="F188" s="8" t="s">
        <v>110</v>
      </c>
      <c r="G188" s="8" t="s">
        <v>325</v>
      </c>
      <c r="H188" s="8" t="s">
        <v>224</v>
      </c>
      <c r="I188" s="19">
        <v>400</v>
      </c>
      <c r="J188" s="19"/>
      <c r="K188" s="19"/>
      <c r="L188" s="19">
        <v>400</v>
      </c>
      <c r="M188" s="19"/>
      <c r="N188" s="19"/>
      <c r="O188" s="19"/>
      <c r="P188" s="8"/>
      <c r="Q188" s="19"/>
      <c r="R188" s="19"/>
      <c r="S188" s="19"/>
      <c r="T188" s="19"/>
      <c r="U188" s="19"/>
      <c r="V188" s="19"/>
      <c r="W188" s="19"/>
    </row>
    <row r="189" spans="1:23" ht="23.25" customHeight="1">
      <c r="A189" s="8" t="s">
        <v>368</v>
      </c>
      <c r="B189" s="8" t="s">
        <v>424</v>
      </c>
      <c r="C189" s="8" t="s">
        <v>423</v>
      </c>
      <c r="D189" s="8" t="s">
        <v>44</v>
      </c>
      <c r="E189" s="8" t="s">
        <v>109</v>
      </c>
      <c r="F189" s="8" t="s">
        <v>110</v>
      </c>
      <c r="G189" s="8" t="s">
        <v>325</v>
      </c>
      <c r="H189" s="8" t="s">
        <v>224</v>
      </c>
      <c r="I189" s="19">
        <v>100</v>
      </c>
      <c r="J189" s="19"/>
      <c r="K189" s="19"/>
      <c r="L189" s="19">
        <v>100</v>
      </c>
      <c r="M189" s="19"/>
      <c r="N189" s="19"/>
      <c r="O189" s="19"/>
      <c r="P189" s="8"/>
      <c r="Q189" s="19"/>
      <c r="R189" s="19"/>
      <c r="S189" s="19"/>
      <c r="T189" s="19"/>
      <c r="U189" s="19"/>
      <c r="V189" s="19"/>
      <c r="W189" s="19"/>
    </row>
    <row r="190" spans="1:23" ht="23.25" customHeight="1">
      <c r="A190" s="8" t="s">
        <v>368</v>
      </c>
      <c r="B190" s="8" t="s">
        <v>424</v>
      </c>
      <c r="C190" s="8" t="s">
        <v>423</v>
      </c>
      <c r="D190" s="8" t="s">
        <v>44</v>
      </c>
      <c r="E190" s="8" t="s">
        <v>109</v>
      </c>
      <c r="F190" s="8" t="s">
        <v>110</v>
      </c>
      <c r="G190" s="8" t="s">
        <v>325</v>
      </c>
      <c r="H190" s="8" t="s">
        <v>224</v>
      </c>
      <c r="I190" s="19">
        <v>1</v>
      </c>
      <c r="J190" s="19"/>
      <c r="K190" s="19"/>
      <c r="L190" s="19">
        <v>1</v>
      </c>
      <c r="M190" s="19"/>
      <c r="N190" s="19"/>
      <c r="O190" s="19"/>
      <c r="P190" s="8"/>
      <c r="Q190" s="19"/>
      <c r="R190" s="19"/>
      <c r="S190" s="19"/>
      <c r="T190" s="19"/>
      <c r="U190" s="19"/>
      <c r="V190" s="19"/>
      <c r="W190" s="19"/>
    </row>
    <row r="191" spans="1:23" ht="23.25" customHeight="1">
      <c r="A191" s="8"/>
      <c r="B191" s="8"/>
      <c r="C191" s="8" t="s">
        <v>425</v>
      </c>
      <c r="D191" s="8"/>
      <c r="E191" s="8"/>
      <c r="F191" s="8"/>
      <c r="G191" s="8"/>
      <c r="H191" s="8"/>
      <c r="I191" s="19">
        <v>14.4</v>
      </c>
      <c r="J191" s="19">
        <v>14.4</v>
      </c>
      <c r="K191" s="19">
        <v>14.4</v>
      </c>
      <c r="L191" s="19"/>
      <c r="M191" s="19"/>
      <c r="N191" s="19"/>
      <c r="O191" s="19"/>
      <c r="P191" s="8"/>
      <c r="Q191" s="19"/>
      <c r="R191" s="19"/>
      <c r="S191" s="19"/>
      <c r="T191" s="19"/>
      <c r="U191" s="19"/>
      <c r="V191" s="19"/>
      <c r="W191" s="19"/>
    </row>
    <row r="192" spans="1:23" ht="23.25" customHeight="1">
      <c r="A192" s="8" t="s">
        <v>368</v>
      </c>
      <c r="B192" s="8" t="s">
        <v>426</v>
      </c>
      <c r="C192" s="8" t="s">
        <v>425</v>
      </c>
      <c r="D192" s="8" t="s">
        <v>44</v>
      </c>
      <c r="E192" s="8" t="s">
        <v>74</v>
      </c>
      <c r="F192" s="8" t="s">
        <v>73</v>
      </c>
      <c r="G192" s="8" t="s">
        <v>384</v>
      </c>
      <c r="H192" s="8" t="s">
        <v>258</v>
      </c>
      <c r="I192" s="19">
        <v>14.4</v>
      </c>
      <c r="J192" s="19">
        <v>14.4</v>
      </c>
      <c r="K192" s="19">
        <v>14.4</v>
      </c>
      <c r="L192" s="19"/>
      <c r="M192" s="19"/>
      <c r="N192" s="19"/>
      <c r="O192" s="19"/>
      <c r="P192" s="8"/>
      <c r="Q192" s="19"/>
      <c r="R192" s="19"/>
      <c r="S192" s="19"/>
      <c r="T192" s="19"/>
      <c r="U192" s="19"/>
      <c r="V192" s="19"/>
      <c r="W192" s="19"/>
    </row>
    <row r="193" spans="1:23" ht="23.25" customHeight="1">
      <c r="A193" s="8"/>
      <c r="B193" s="8"/>
      <c r="C193" s="8" t="s">
        <v>427</v>
      </c>
      <c r="D193" s="8"/>
      <c r="E193" s="8"/>
      <c r="F193" s="8"/>
      <c r="G193" s="8"/>
      <c r="H193" s="8"/>
      <c r="I193" s="19">
        <v>144.8604</v>
      </c>
      <c r="J193" s="19">
        <v>144.8604</v>
      </c>
      <c r="K193" s="19">
        <v>144.8604</v>
      </c>
      <c r="L193" s="19"/>
      <c r="M193" s="19"/>
      <c r="N193" s="19"/>
      <c r="O193" s="19"/>
      <c r="P193" s="8"/>
      <c r="Q193" s="19"/>
      <c r="R193" s="19"/>
      <c r="S193" s="19"/>
      <c r="T193" s="19"/>
      <c r="U193" s="19"/>
      <c r="V193" s="19"/>
      <c r="W193" s="19"/>
    </row>
    <row r="194" spans="1:23" ht="23.25" customHeight="1">
      <c r="A194" s="8" t="s">
        <v>371</v>
      </c>
      <c r="B194" s="8" t="s">
        <v>428</v>
      </c>
      <c r="C194" s="8" t="s">
        <v>427</v>
      </c>
      <c r="D194" s="8" t="s">
        <v>44</v>
      </c>
      <c r="E194" s="8" t="s">
        <v>117</v>
      </c>
      <c r="F194" s="8" t="s">
        <v>118</v>
      </c>
      <c r="G194" s="8" t="s">
        <v>373</v>
      </c>
      <c r="H194" s="8" t="s">
        <v>57</v>
      </c>
      <c r="I194" s="19">
        <v>26.530200000000001</v>
      </c>
      <c r="J194" s="19">
        <v>26.530200000000001</v>
      </c>
      <c r="K194" s="19">
        <v>26.530200000000001</v>
      </c>
      <c r="L194" s="19"/>
      <c r="M194" s="19"/>
      <c r="N194" s="19"/>
      <c r="O194" s="19"/>
      <c r="P194" s="8"/>
      <c r="Q194" s="19"/>
      <c r="R194" s="19"/>
      <c r="S194" s="19"/>
      <c r="T194" s="19"/>
      <c r="U194" s="19"/>
      <c r="V194" s="19"/>
      <c r="W194" s="19"/>
    </row>
    <row r="195" spans="1:23" ht="23.25" customHeight="1">
      <c r="A195" s="8" t="s">
        <v>371</v>
      </c>
      <c r="B195" s="8" t="s">
        <v>428</v>
      </c>
      <c r="C195" s="8" t="s">
        <v>427</v>
      </c>
      <c r="D195" s="8" t="s">
        <v>44</v>
      </c>
      <c r="E195" s="8" t="s">
        <v>117</v>
      </c>
      <c r="F195" s="8" t="s">
        <v>118</v>
      </c>
      <c r="G195" s="8" t="s">
        <v>373</v>
      </c>
      <c r="H195" s="8" t="s">
        <v>57</v>
      </c>
      <c r="I195" s="19">
        <v>9.5579999999999998</v>
      </c>
      <c r="J195" s="19">
        <v>9.5579999999999998</v>
      </c>
      <c r="K195" s="19">
        <v>9.5579999999999998</v>
      </c>
      <c r="L195" s="19"/>
      <c r="M195" s="19"/>
      <c r="N195" s="19"/>
      <c r="O195" s="19"/>
      <c r="P195" s="8"/>
      <c r="Q195" s="19"/>
      <c r="R195" s="19"/>
      <c r="S195" s="19"/>
      <c r="T195" s="19"/>
      <c r="U195" s="19"/>
      <c r="V195" s="19"/>
      <c r="W195" s="19"/>
    </row>
    <row r="196" spans="1:23" ht="23.25" customHeight="1">
      <c r="A196" s="8" t="s">
        <v>371</v>
      </c>
      <c r="B196" s="8" t="s">
        <v>428</v>
      </c>
      <c r="C196" s="8" t="s">
        <v>427</v>
      </c>
      <c r="D196" s="8" t="s">
        <v>44</v>
      </c>
      <c r="E196" s="8" t="s">
        <v>117</v>
      </c>
      <c r="F196" s="8" t="s">
        <v>118</v>
      </c>
      <c r="G196" s="8" t="s">
        <v>373</v>
      </c>
      <c r="H196" s="8" t="s">
        <v>57</v>
      </c>
      <c r="I196" s="19">
        <v>4.077</v>
      </c>
      <c r="J196" s="19">
        <v>4.077</v>
      </c>
      <c r="K196" s="19">
        <v>4.077</v>
      </c>
      <c r="L196" s="19"/>
      <c r="M196" s="19"/>
      <c r="N196" s="19"/>
      <c r="O196" s="19"/>
      <c r="P196" s="8"/>
      <c r="Q196" s="19"/>
      <c r="R196" s="19"/>
      <c r="S196" s="19"/>
      <c r="T196" s="19"/>
      <c r="U196" s="19"/>
      <c r="V196" s="19"/>
      <c r="W196" s="19"/>
    </row>
    <row r="197" spans="1:23" ht="23.25" customHeight="1">
      <c r="A197" s="8" t="s">
        <v>371</v>
      </c>
      <c r="B197" s="8" t="s">
        <v>428</v>
      </c>
      <c r="C197" s="8" t="s">
        <v>427</v>
      </c>
      <c r="D197" s="8" t="s">
        <v>44</v>
      </c>
      <c r="E197" s="8" t="s">
        <v>117</v>
      </c>
      <c r="F197" s="8" t="s">
        <v>118</v>
      </c>
      <c r="G197" s="8" t="s">
        <v>373</v>
      </c>
      <c r="H197" s="8" t="s">
        <v>57</v>
      </c>
      <c r="I197" s="19">
        <v>25.388100000000001</v>
      </c>
      <c r="J197" s="19">
        <v>25.388100000000001</v>
      </c>
      <c r="K197" s="19">
        <v>25.388100000000001</v>
      </c>
      <c r="L197" s="19"/>
      <c r="M197" s="19"/>
      <c r="N197" s="19"/>
      <c r="O197" s="19"/>
      <c r="P197" s="8"/>
      <c r="Q197" s="19"/>
      <c r="R197" s="19"/>
      <c r="S197" s="19"/>
      <c r="T197" s="19"/>
      <c r="U197" s="19"/>
      <c r="V197" s="19"/>
      <c r="W197" s="19"/>
    </row>
    <row r="198" spans="1:23" ht="23.25" customHeight="1">
      <c r="A198" s="8" t="s">
        <v>371</v>
      </c>
      <c r="B198" s="8" t="s">
        <v>428</v>
      </c>
      <c r="C198" s="8" t="s">
        <v>427</v>
      </c>
      <c r="D198" s="8" t="s">
        <v>44</v>
      </c>
      <c r="E198" s="8" t="s">
        <v>117</v>
      </c>
      <c r="F198" s="8" t="s">
        <v>118</v>
      </c>
      <c r="G198" s="8" t="s">
        <v>373</v>
      </c>
      <c r="H198" s="8" t="s">
        <v>57</v>
      </c>
      <c r="I198" s="19">
        <v>24.210899999999999</v>
      </c>
      <c r="J198" s="19">
        <v>24.210899999999999</v>
      </c>
      <c r="K198" s="19">
        <v>24.210899999999999</v>
      </c>
      <c r="L198" s="19"/>
      <c r="M198" s="19"/>
      <c r="N198" s="19"/>
      <c r="O198" s="19"/>
      <c r="P198" s="8"/>
      <c r="Q198" s="19"/>
      <c r="R198" s="19"/>
      <c r="S198" s="19"/>
      <c r="T198" s="19"/>
      <c r="U198" s="19"/>
      <c r="V198" s="19"/>
      <c r="W198" s="19"/>
    </row>
    <row r="199" spans="1:23" ht="23.25" customHeight="1">
      <c r="A199" s="8" t="s">
        <v>371</v>
      </c>
      <c r="B199" s="8" t="s">
        <v>428</v>
      </c>
      <c r="C199" s="8" t="s">
        <v>427</v>
      </c>
      <c r="D199" s="8" t="s">
        <v>44</v>
      </c>
      <c r="E199" s="8" t="s">
        <v>117</v>
      </c>
      <c r="F199" s="8" t="s">
        <v>118</v>
      </c>
      <c r="G199" s="8" t="s">
        <v>373</v>
      </c>
      <c r="H199" s="8" t="s">
        <v>57</v>
      </c>
      <c r="I199" s="19">
        <v>18.041399999999999</v>
      </c>
      <c r="J199" s="19">
        <v>18.041399999999999</v>
      </c>
      <c r="K199" s="19">
        <v>18.041399999999999</v>
      </c>
      <c r="L199" s="19"/>
      <c r="M199" s="19"/>
      <c r="N199" s="19"/>
      <c r="O199" s="19"/>
      <c r="P199" s="8"/>
      <c r="Q199" s="19"/>
      <c r="R199" s="19"/>
      <c r="S199" s="19"/>
      <c r="T199" s="19"/>
      <c r="U199" s="19"/>
      <c r="V199" s="19"/>
      <c r="W199" s="19"/>
    </row>
    <row r="200" spans="1:23" ht="23.25" customHeight="1">
      <c r="A200" s="8" t="s">
        <v>371</v>
      </c>
      <c r="B200" s="8" t="s">
        <v>428</v>
      </c>
      <c r="C200" s="8" t="s">
        <v>427</v>
      </c>
      <c r="D200" s="8" t="s">
        <v>44</v>
      </c>
      <c r="E200" s="8" t="s">
        <v>117</v>
      </c>
      <c r="F200" s="8" t="s">
        <v>118</v>
      </c>
      <c r="G200" s="8" t="s">
        <v>373</v>
      </c>
      <c r="H200" s="8" t="s">
        <v>57</v>
      </c>
      <c r="I200" s="19">
        <v>13.7052</v>
      </c>
      <c r="J200" s="19">
        <v>13.7052</v>
      </c>
      <c r="K200" s="19">
        <v>13.7052</v>
      </c>
      <c r="L200" s="19"/>
      <c r="M200" s="19"/>
      <c r="N200" s="19"/>
      <c r="O200" s="19"/>
      <c r="P200" s="8"/>
      <c r="Q200" s="19"/>
      <c r="R200" s="19"/>
      <c r="S200" s="19"/>
      <c r="T200" s="19"/>
      <c r="U200" s="19"/>
      <c r="V200" s="19"/>
      <c r="W200" s="19"/>
    </row>
    <row r="201" spans="1:23" ht="23.25" customHeight="1">
      <c r="A201" s="8" t="s">
        <v>371</v>
      </c>
      <c r="B201" s="8" t="s">
        <v>428</v>
      </c>
      <c r="C201" s="8" t="s">
        <v>427</v>
      </c>
      <c r="D201" s="8" t="s">
        <v>44</v>
      </c>
      <c r="E201" s="8" t="s">
        <v>117</v>
      </c>
      <c r="F201" s="8" t="s">
        <v>118</v>
      </c>
      <c r="G201" s="8" t="s">
        <v>373</v>
      </c>
      <c r="H201" s="8" t="s">
        <v>57</v>
      </c>
      <c r="I201" s="19">
        <v>17.55</v>
      </c>
      <c r="J201" s="19">
        <v>17.55</v>
      </c>
      <c r="K201" s="19">
        <v>17.55</v>
      </c>
      <c r="L201" s="19"/>
      <c r="M201" s="19"/>
      <c r="N201" s="19"/>
      <c r="O201" s="19"/>
      <c r="P201" s="8"/>
      <c r="Q201" s="19"/>
      <c r="R201" s="19"/>
      <c r="S201" s="19"/>
      <c r="T201" s="19"/>
      <c r="U201" s="19"/>
      <c r="V201" s="19"/>
      <c r="W201" s="19"/>
    </row>
    <row r="202" spans="1:23" ht="23.25" customHeight="1">
      <c r="A202" s="8" t="s">
        <v>371</v>
      </c>
      <c r="B202" s="8" t="s">
        <v>428</v>
      </c>
      <c r="C202" s="8" t="s">
        <v>427</v>
      </c>
      <c r="D202" s="8" t="s">
        <v>44</v>
      </c>
      <c r="E202" s="8" t="s">
        <v>117</v>
      </c>
      <c r="F202" s="8" t="s">
        <v>118</v>
      </c>
      <c r="G202" s="8" t="s">
        <v>373</v>
      </c>
      <c r="H202" s="8" t="s">
        <v>57</v>
      </c>
      <c r="I202" s="19">
        <v>5.7995999999999999</v>
      </c>
      <c r="J202" s="19">
        <v>5.7995999999999999</v>
      </c>
      <c r="K202" s="19">
        <v>5.7995999999999999</v>
      </c>
      <c r="L202" s="19"/>
      <c r="M202" s="19"/>
      <c r="N202" s="19"/>
      <c r="O202" s="19"/>
      <c r="P202" s="8"/>
      <c r="Q202" s="19"/>
      <c r="R202" s="19"/>
      <c r="S202" s="19"/>
      <c r="T202" s="19"/>
      <c r="U202" s="19"/>
      <c r="V202" s="19"/>
      <c r="W202" s="19"/>
    </row>
    <row r="203" spans="1:23" ht="23.25" customHeight="1">
      <c r="A203" s="8"/>
      <c r="B203" s="8"/>
      <c r="C203" s="8" t="s">
        <v>429</v>
      </c>
      <c r="D203" s="8"/>
      <c r="E203" s="8"/>
      <c r="F203" s="8"/>
      <c r="G203" s="8"/>
      <c r="H203" s="8"/>
      <c r="I203" s="19">
        <v>43.351199999999999</v>
      </c>
      <c r="J203" s="19">
        <v>43.351199999999999</v>
      </c>
      <c r="K203" s="19">
        <v>43.351199999999999</v>
      </c>
      <c r="L203" s="19"/>
      <c r="M203" s="19"/>
      <c r="N203" s="19"/>
      <c r="O203" s="19"/>
      <c r="P203" s="8"/>
      <c r="Q203" s="19"/>
      <c r="R203" s="19"/>
      <c r="S203" s="19"/>
      <c r="T203" s="19"/>
      <c r="U203" s="19"/>
      <c r="V203" s="19"/>
      <c r="W203" s="19"/>
    </row>
    <row r="204" spans="1:23" ht="23.25" customHeight="1">
      <c r="A204" s="8" t="s">
        <v>371</v>
      </c>
      <c r="B204" s="8" t="s">
        <v>430</v>
      </c>
      <c r="C204" s="8" t="s">
        <v>429</v>
      </c>
      <c r="D204" s="8" t="s">
        <v>44</v>
      </c>
      <c r="E204" s="8" t="s">
        <v>117</v>
      </c>
      <c r="F204" s="8" t="s">
        <v>118</v>
      </c>
      <c r="G204" s="8" t="s">
        <v>373</v>
      </c>
      <c r="H204" s="8" t="s">
        <v>57</v>
      </c>
      <c r="I204" s="19">
        <v>6.7607999999999997</v>
      </c>
      <c r="J204" s="19">
        <v>6.7607999999999997</v>
      </c>
      <c r="K204" s="19">
        <v>6.7607999999999997</v>
      </c>
      <c r="L204" s="19"/>
      <c r="M204" s="19"/>
      <c r="N204" s="19"/>
      <c r="O204" s="19"/>
      <c r="P204" s="8"/>
      <c r="Q204" s="19"/>
      <c r="R204" s="19"/>
      <c r="S204" s="19"/>
      <c r="T204" s="19"/>
      <c r="U204" s="19"/>
      <c r="V204" s="19"/>
      <c r="W204" s="19"/>
    </row>
    <row r="205" spans="1:23" ht="23.25" customHeight="1">
      <c r="A205" s="8" t="s">
        <v>371</v>
      </c>
      <c r="B205" s="8" t="s">
        <v>430</v>
      </c>
      <c r="C205" s="8" t="s">
        <v>429</v>
      </c>
      <c r="D205" s="8" t="s">
        <v>44</v>
      </c>
      <c r="E205" s="8" t="s">
        <v>117</v>
      </c>
      <c r="F205" s="8" t="s">
        <v>118</v>
      </c>
      <c r="G205" s="8" t="s">
        <v>373</v>
      </c>
      <c r="H205" s="8" t="s">
        <v>57</v>
      </c>
      <c r="I205" s="19">
        <v>0.24840000000000001</v>
      </c>
      <c r="J205" s="19">
        <v>0.24840000000000001</v>
      </c>
      <c r="K205" s="19">
        <v>0.24840000000000001</v>
      </c>
      <c r="L205" s="19"/>
      <c r="M205" s="19"/>
      <c r="N205" s="19"/>
      <c r="O205" s="19"/>
      <c r="P205" s="8"/>
      <c r="Q205" s="19"/>
      <c r="R205" s="19"/>
      <c r="S205" s="19"/>
      <c r="T205" s="19"/>
      <c r="U205" s="19"/>
      <c r="V205" s="19"/>
      <c r="W205" s="19"/>
    </row>
    <row r="206" spans="1:23" ht="23.25" customHeight="1">
      <c r="A206" s="8" t="s">
        <v>371</v>
      </c>
      <c r="B206" s="8" t="s">
        <v>430</v>
      </c>
      <c r="C206" s="8" t="s">
        <v>429</v>
      </c>
      <c r="D206" s="8" t="s">
        <v>44</v>
      </c>
      <c r="E206" s="8" t="s">
        <v>117</v>
      </c>
      <c r="F206" s="8" t="s">
        <v>118</v>
      </c>
      <c r="G206" s="8" t="s">
        <v>373</v>
      </c>
      <c r="H206" s="8" t="s">
        <v>57</v>
      </c>
      <c r="I206" s="19">
        <v>1.2636000000000001</v>
      </c>
      <c r="J206" s="19">
        <v>1.2636000000000001</v>
      </c>
      <c r="K206" s="19">
        <v>1.2636000000000001</v>
      </c>
      <c r="L206" s="19"/>
      <c r="M206" s="19"/>
      <c r="N206" s="19"/>
      <c r="O206" s="19"/>
      <c r="P206" s="8"/>
      <c r="Q206" s="19"/>
      <c r="R206" s="19"/>
      <c r="S206" s="19"/>
      <c r="T206" s="19"/>
      <c r="U206" s="19"/>
      <c r="V206" s="19"/>
      <c r="W206" s="19"/>
    </row>
    <row r="207" spans="1:23" ht="23.25" customHeight="1">
      <c r="A207" s="8" t="s">
        <v>371</v>
      </c>
      <c r="B207" s="8" t="s">
        <v>430</v>
      </c>
      <c r="C207" s="8" t="s">
        <v>429</v>
      </c>
      <c r="D207" s="8" t="s">
        <v>44</v>
      </c>
      <c r="E207" s="8" t="s">
        <v>117</v>
      </c>
      <c r="F207" s="8" t="s">
        <v>118</v>
      </c>
      <c r="G207" s="8" t="s">
        <v>373</v>
      </c>
      <c r="H207" s="8" t="s">
        <v>57</v>
      </c>
      <c r="I207" s="19">
        <v>4.6332000000000004</v>
      </c>
      <c r="J207" s="19">
        <v>4.6332000000000004</v>
      </c>
      <c r="K207" s="19">
        <v>4.6332000000000004</v>
      </c>
      <c r="L207" s="19"/>
      <c r="M207" s="19"/>
      <c r="N207" s="19"/>
      <c r="O207" s="19"/>
      <c r="P207" s="8"/>
      <c r="Q207" s="19"/>
      <c r="R207" s="19"/>
      <c r="S207" s="19"/>
      <c r="T207" s="19"/>
      <c r="U207" s="19"/>
      <c r="V207" s="19"/>
      <c r="W207" s="19"/>
    </row>
    <row r="208" spans="1:23" ht="23.25" customHeight="1">
      <c r="A208" s="8" t="s">
        <v>371</v>
      </c>
      <c r="B208" s="8" t="s">
        <v>430</v>
      </c>
      <c r="C208" s="8" t="s">
        <v>429</v>
      </c>
      <c r="D208" s="8" t="s">
        <v>44</v>
      </c>
      <c r="E208" s="8" t="s">
        <v>117</v>
      </c>
      <c r="F208" s="8" t="s">
        <v>118</v>
      </c>
      <c r="G208" s="8" t="s">
        <v>373</v>
      </c>
      <c r="H208" s="8" t="s">
        <v>57</v>
      </c>
      <c r="I208" s="19">
        <v>7.5923999999999996</v>
      </c>
      <c r="J208" s="19">
        <v>7.5923999999999996</v>
      </c>
      <c r="K208" s="19">
        <v>7.5923999999999996</v>
      </c>
      <c r="L208" s="19"/>
      <c r="M208" s="19"/>
      <c r="N208" s="19"/>
      <c r="O208" s="19"/>
      <c r="P208" s="8"/>
      <c r="Q208" s="19"/>
      <c r="R208" s="19"/>
      <c r="S208" s="19"/>
      <c r="T208" s="19"/>
      <c r="U208" s="19"/>
      <c r="V208" s="19"/>
      <c r="W208" s="19"/>
    </row>
    <row r="209" spans="1:23" ht="23.25" customHeight="1">
      <c r="A209" s="8" t="s">
        <v>371</v>
      </c>
      <c r="B209" s="8" t="s">
        <v>430</v>
      </c>
      <c r="C209" s="8" t="s">
        <v>429</v>
      </c>
      <c r="D209" s="8" t="s">
        <v>44</v>
      </c>
      <c r="E209" s="8" t="s">
        <v>117</v>
      </c>
      <c r="F209" s="8" t="s">
        <v>118</v>
      </c>
      <c r="G209" s="8" t="s">
        <v>373</v>
      </c>
      <c r="H209" s="8" t="s">
        <v>57</v>
      </c>
      <c r="I209" s="19">
        <v>5.3136000000000001</v>
      </c>
      <c r="J209" s="19">
        <v>5.3136000000000001</v>
      </c>
      <c r="K209" s="19">
        <v>5.3136000000000001</v>
      </c>
      <c r="L209" s="19"/>
      <c r="M209" s="19"/>
      <c r="N209" s="19"/>
      <c r="O209" s="19"/>
      <c r="P209" s="8"/>
      <c r="Q209" s="19"/>
      <c r="R209" s="19"/>
      <c r="S209" s="19"/>
      <c r="T209" s="19"/>
      <c r="U209" s="19"/>
      <c r="V209" s="19"/>
      <c r="W209" s="19"/>
    </row>
    <row r="210" spans="1:23" ht="23.25" customHeight="1">
      <c r="A210" s="8" t="s">
        <v>371</v>
      </c>
      <c r="B210" s="8" t="s">
        <v>430</v>
      </c>
      <c r="C210" s="8" t="s">
        <v>429</v>
      </c>
      <c r="D210" s="8" t="s">
        <v>44</v>
      </c>
      <c r="E210" s="8" t="s">
        <v>117</v>
      </c>
      <c r="F210" s="8" t="s">
        <v>118</v>
      </c>
      <c r="G210" s="8" t="s">
        <v>373</v>
      </c>
      <c r="H210" s="8" t="s">
        <v>57</v>
      </c>
      <c r="I210" s="19">
        <v>10.1844</v>
      </c>
      <c r="J210" s="19">
        <v>10.1844</v>
      </c>
      <c r="K210" s="19">
        <v>10.1844</v>
      </c>
      <c r="L210" s="19"/>
      <c r="M210" s="19"/>
      <c r="N210" s="19"/>
      <c r="O210" s="19"/>
      <c r="P210" s="8"/>
      <c r="Q210" s="19"/>
      <c r="R210" s="19"/>
      <c r="S210" s="19"/>
      <c r="T210" s="19"/>
      <c r="U210" s="19"/>
      <c r="V210" s="19"/>
      <c r="W210" s="19"/>
    </row>
    <row r="211" spans="1:23" ht="23.25" customHeight="1">
      <c r="A211" s="8" t="s">
        <v>371</v>
      </c>
      <c r="B211" s="8" t="s">
        <v>430</v>
      </c>
      <c r="C211" s="8" t="s">
        <v>429</v>
      </c>
      <c r="D211" s="8" t="s">
        <v>44</v>
      </c>
      <c r="E211" s="8" t="s">
        <v>117</v>
      </c>
      <c r="F211" s="8" t="s">
        <v>118</v>
      </c>
      <c r="G211" s="8" t="s">
        <v>373</v>
      </c>
      <c r="H211" s="8" t="s">
        <v>57</v>
      </c>
      <c r="I211" s="19">
        <v>2.4624000000000001</v>
      </c>
      <c r="J211" s="19">
        <v>2.4624000000000001</v>
      </c>
      <c r="K211" s="19">
        <v>2.4624000000000001</v>
      </c>
      <c r="L211" s="19"/>
      <c r="M211" s="19"/>
      <c r="N211" s="19"/>
      <c r="O211" s="19"/>
      <c r="P211" s="8"/>
      <c r="Q211" s="19"/>
      <c r="R211" s="19"/>
      <c r="S211" s="19"/>
      <c r="T211" s="19"/>
      <c r="U211" s="19"/>
      <c r="V211" s="19"/>
      <c r="W211" s="19"/>
    </row>
    <row r="212" spans="1:23" ht="23.25" customHeight="1">
      <c r="A212" s="8" t="s">
        <v>371</v>
      </c>
      <c r="B212" s="8" t="s">
        <v>430</v>
      </c>
      <c r="C212" s="8" t="s">
        <v>429</v>
      </c>
      <c r="D212" s="8" t="s">
        <v>44</v>
      </c>
      <c r="E212" s="8" t="s">
        <v>117</v>
      </c>
      <c r="F212" s="8" t="s">
        <v>118</v>
      </c>
      <c r="G212" s="8" t="s">
        <v>373</v>
      </c>
      <c r="H212" s="8" t="s">
        <v>57</v>
      </c>
      <c r="I212" s="19">
        <v>4.8924000000000003</v>
      </c>
      <c r="J212" s="19">
        <v>4.8924000000000003</v>
      </c>
      <c r="K212" s="19">
        <v>4.8924000000000003</v>
      </c>
      <c r="L212" s="19"/>
      <c r="M212" s="19"/>
      <c r="N212" s="19"/>
      <c r="O212" s="19"/>
      <c r="P212" s="8"/>
      <c r="Q212" s="19"/>
      <c r="R212" s="19"/>
      <c r="S212" s="19"/>
      <c r="T212" s="19"/>
      <c r="U212" s="19"/>
      <c r="V212" s="19"/>
      <c r="W212" s="19"/>
    </row>
    <row r="213" spans="1:23" ht="23.25" customHeight="1">
      <c r="A213" s="8"/>
      <c r="B213" s="8"/>
      <c r="C213" s="8" t="s">
        <v>431</v>
      </c>
      <c r="D213" s="8"/>
      <c r="E213" s="8"/>
      <c r="F213" s="8"/>
      <c r="G213" s="8"/>
      <c r="H213" s="8"/>
      <c r="I213" s="19">
        <v>115</v>
      </c>
      <c r="J213" s="19">
        <v>115</v>
      </c>
      <c r="K213" s="19">
        <v>115</v>
      </c>
      <c r="L213" s="19"/>
      <c r="M213" s="19"/>
      <c r="N213" s="19"/>
      <c r="O213" s="19"/>
      <c r="P213" s="8"/>
      <c r="Q213" s="19"/>
      <c r="R213" s="19"/>
      <c r="S213" s="19"/>
      <c r="T213" s="19"/>
      <c r="U213" s="19"/>
      <c r="V213" s="19"/>
      <c r="W213" s="19"/>
    </row>
    <row r="214" spans="1:23" ht="23.25" customHeight="1">
      <c r="A214" s="8" t="s">
        <v>368</v>
      </c>
      <c r="B214" s="8" t="s">
        <v>432</v>
      </c>
      <c r="C214" s="8" t="s">
        <v>431</v>
      </c>
      <c r="D214" s="8" t="s">
        <v>44</v>
      </c>
      <c r="E214" s="8" t="s">
        <v>117</v>
      </c>
      <c r="F214" s="8" t="s">
        <v>118</v>
      </c>
      <c r="G214" s="8" t="s">
        <v>373</v>
      </c>
      <c r="H214" s="8" t="s">
        <v>57</v>
      </c>
      <c r="I214" s="19">
        <v>1.6934400000000001</v>
      </c>
      <c r="J214" s="19">
        <v>1.6934400000000001</v>
      </c>
      <c r="K214" s="19">
        <v>1.6934400000000001</v>
      </c>
      <c r="L214" s="19"/>
      <c r="M214" s="19"/>
      <c r="N214" s="19"/>
      <c r="O214" s="19"/>
      <c r="P214" s="8"/>
      <c r="Q214" s="19"/>
      <c r="R214" s="19"/>
      <c r="S214" s="19"/>
      <c r="T214" s="19"/>
      <c r="U214" s="19"/>
      <c r="V214" s="19"/>
      <c r="W214" s="19"/>
    </row>
    <row r="215" spans="1:23" ht="23.25" customHeight="1">
      <c r="A215" s="8" t="s">
        <v>368</v>
      </c>
      <c r="B215" s="8" t="s">
        <v>432</v>
      </c>
      <c r="C215" s="8" t="s">
        <v>431</v>
      </c>
      <c r="D215" s="8" t="s">
        <v>44</v>
      </c>
      <c r="E215" s="8" t="s">
        <v>117</v>
      </c>
      <c r="F215" s="8" t="s">
        <v>118</v>
      </c>
      <c r="G215" s="8" t="s">
        <v>373</v>
      </c>
      <c r="H215" s="8" t="s">
        <v>57</v>
      </c>
      <c r="I215" s="19">
        <v>18.458496</v>
      </c>
      <c r="J215" s="19">
        <v>18.458496</v>
      </c>
      <c r="K215" s="19">
        <v>18.458496</v>
      </c>
      <c r="L215" s="19"/>
      <c r="M215" s="19"/>
      <c r="N215" s="19"/>
      <c r="O215" s="19"/>
      <c r="P215" s="8"/>
      <c r="Q215" s="19"/>
      <c r="R215" s="19"/>
      <c r="S215" s="19"/>
      <c r="T215" s="19"/>
      <c r="U215" s="19"/>
      <c r="V215" s="19"/>
      <c r="W215" s="19"/>
    </row>
    <row r="216" spans="1:23" ht="23.25" customHeight="1">
      <c r="A216" s="8" t="s">
        <v>368</v>
      </c>
      <c r="B216" s="8" t="s">
        <v>432</v>
      </c>
      <c r="C216" s="8" t="s">
        <v>431</v>
      </c>
      <c r="D216" s="8" t="s">
        <v>44</v>
      </c>
      <c r="E216" s="8" t="s">
        <v>117</v>
      </c>
      <c r="F216" s="8" t="s">
        <v>118</v>
      </c>
      <c r="G216" s="8" t="s">
        <v>373</v>
      </c>
      <c r="H216" s="8" t="s">
        <v>57</v>
      </c>
      <c r="I216" s="19">
        <v>9.2292480000000001</v>
      </c>
      <c r="J216" s="19">
        <v>9.2292480000000001</v>
      </c>
      <c r="K216" s="19">
        <v>9.2292480000000001</v>
      </c>
      <c r="L216" s="19"/>
      <c r="M216" s="19"/>
      <c r="N216" s="19"/>
      <c r="O216" s="19"/>
      <c r="P216" s="8"/>
      <c r="Q216" s="19"/>
      <c r="R216" s="19"/>
      <c r="S216" s="19"/>
      <c r="T216" s="19"/>
      <c r="U216" s="19"/>
      <c r="V216" s="19"/>
      <c r="W216" s="19"/>
    </row>
    <row r="217" spans="1:23" ht="23.25" customHeight="1">
      <c r="A217" s="8" t="s">
        <v>368</v>
      </c>
      <c r="B217" s="8" t="s">
        <v>432</v>
      </c>
      <c r="C217" s="8" t="s">
        <v>431</v>
      </c>
      <c r="D217" s="8" t="s">
        <v>44</v>
      </c>
      <c r="E217" s="8" t="s">
        <v>117</v>
      </c>
      <c r="F217" s="8" t="s">
        <v>118</v>
      </c>
      <c r="G217" s="8" t="s">
        <v>373</v>
      </c>
      <c r="H217" s="8" t="s">
        <v>57</v>
      </c>
      <c r="I217" s="19">
        <v>7.451136</v>
      </c>
      <c r="J217" s="19">
        <v>7.451136</v>
      </c>
      <c r="K217" s="19">
        <v>7.451136</v>
      </c>
      <c r="L217" s="19"/>
      <c r="M217" s="19"/>
      <c r="N217" s="19"/>
      <c r="O217" s="19"/>
      <c r="P217" s="8"/>
      <c r="Q217" s="19"/>
      <c r="R217" s="19"/>
      <c r="S217" s="19"/>
      <c r="T217" s="19"/>
      <c r="U217" s="19"/>
      <c r="V217" s="19"/>
      <c r="W217" s="19"/>
    </row>
    <row r="218" spans="1:23" ht="23.25" customHeight="1">
      <c r="A218" s="8" t="s">
        <v>368</v>
      </c>
      <c r="B218" s="8" t="s">
        <v>432</v>
      </c>
      <c r="C218" s="8" t="s">
        <v>431</v>
      </c>
      <c r="D218" s="8" t="s">
        <v>44</v>
      </c>
      <c r="E218" s="8" t="s">
        <v>117</v>
      </c>
      <c r="F218" s="8" t="s">
        <v>118</v>
      </c>
      <c r="G218" s="8" t="s">
        <v>373</v>
      </c>
      <c r="H218" s="8" t="s">
        <v>57</v>
      </c>
      <c r="I218" s="19">
        <v>9.8219519999999996</v>
      </c>
      <c r="J218" s="19">
        <v>9.8219519999999996</v>
      </c>
      <c r="K218" s="19">
        <v>9.8219519999999996</v>
      </c>
      <c r="L218" s="19"/>
      <c r="M218" s="19"/>
      <c r="N218" s="19"/>
      <c r="O218" s="19"/>
      <c r="P218" s="8"/>
      <c r="Q218" s="19"/>
      <c r="R218" s="19"/>
      <c r="S218" s="19"/>
      <c r="T218" s="19"/>
      <c r="U218" s="19"/>
      <c r="V218" s="19"/>
      <c r="W218" s="19"/>
    </row>
    <row r="219" spans="1:23" ht="23.25" customHeight="1">
      <c r="A219" s="8" t="s">
        <v>368</v>
      </c>
      <c r="B219" s="8" t="s">
        <v>432</v>
      </c>
      <c r="C219" s="8" t="s">
        <v>431</v>
      </c>
      <c r="D219" s="8" t="s">
        <v>44</v>
      </c>
      <c r="E219" s="8" t="s">
        <v>117</v>
      </c>
      <c r="F219" s="8" t="s">
        <v>118</v>
      </c>
      <c r="G219" s="8" t="s">
        <v>373</v>
      </c>
      <c r="H219" s="8" t="s">
        <v>57</v>
      </c>
      <c r="I219" s="19">
        <v>3.3868800000000001</v>
      </c>
      <c r="J219" s="19">
        <v>3.3868800000000001</v>
      </c>
      <c r="K219" s="19">
        <v>3.3868800000000001</v>
      </c>
      <c r="L219" s="19"/>
      <c r="M219" s="19"/>
      <c r="N219" s="19"/>
      <c r="O219" s="19"/>
      <c r="P219" s="8"/>
      <c r="Q219" s="19"/>
      <c r="R219" s="19"/>
      <c r="S219" s="19"/>
      <c r="T219" s="19"/>
      <c r="U219" s="19"/>
      <c r="V219" s="19"/>
      <c r="W219" s="19"/>
    </row>
    <row r="220" spans="1:23" ht="23.25" customHeight="1">
      <c r="A220" s="8" t="s">
        <v>368</v>
      </c>
      <c r="B220" s="8" t="s">
        <v>432</v>
      </c>
      <c r="C220" s="8" t="s">
        <v>431</v>
      </c>
      <c r="D220" s="8" t="s">
        <v>44</v>
      </c>
      <c r="E220" s="8" t="s">
        <v>117</v>
      </c>
      <c r="F220" s="8" t="s">
        <v>118</v>
      </c>
      <c r="G220" s="8" t="s">
        <v>373</v>
      </c>
      <c r="H220" s="8" t="s">
        <v>57</v>
      </c>
      <c r="I220" s="19">
        <v>40.911999999999999</v>
      </c>
      <c r="J220" s="19">
        <v>40.911999999999999</v>
      </c>
      <c r="K220" s="19">
        <v>40.911999999999999</v>
      </c>
      <c r="L220" s="19"/>
      <c r="M220" s="19"/>
      <c r="N220" s="19"/>
      <c r="O220" s="19"/>
      <c r="P220" s="8"/>
      <c r="Q220" s="19"/>
      <c r="R220" s="19"/>
      <c r="S220" s="19"/>
      <c r="T220" s="19"/>
      <c r="U220" s="19"/>
      <c r="V220" s="19"/>
      <c r="W220" s="19"/>
    </row>
    <row r="221" spans="1:23" ht="23.25" customHeight="1">
      <c r="A221" s="8" t="s">
        <v>368</v>
      </c>
      <c r="B221" s="8" t="s">
        <v>432</v>
      </c>
      <c r="C221" s="8" t="s">
        <v>431</v>
      </c>
      <c r="D221" s="8" t="s">
        <v>44</v>
      </c>
      <c r="E221" s="8" t="s">
        <v>117</v>
      </c>
      <c r="F221" s="8" t="s">
        <v>118</v>
      </c>
      <c r="G221" s="8" t="s">
        <v>373</v>
      </c>
      <c r="H221" s="8" t="s">
        <v>57</v>
      </c>
      <c r="I221" s="19">
        <v>24.046848000000001</v>
      </c>
      <c r="J221" s="19">
        <v>24.046848000000001</v>
      </c>
      <c r="K221" s="19">
        <v>24.046848000000001</v>
      </c>
      <c r="L221" s="19"/>
      <c r="M221" s="19"/>
      <c r="N221" s="19"/>
      <c r="O221" s="19"/>
      <c r="P221" s="8"/>
      <c r="Q221" s="19"/>
      <c r="R221" s="19"/>
      <c r="S221" s="19"/>
      <c r="T221" s="19"/>
      <c r="U221" s="19"/>
      <c r="V221" s="19"/>
      <c r="W221" s="19"/>
    </row>
    <row r="222" spans="1:23" ht="23.25" customHeight="1">
      <c r="A222" s="8"/>
      <c r="B222" s="8"/>
      <c r="C222" s="8" t="s">
        <v>433</v>
      </c>
      <c r="D222" s="8"/>
      <c r="E222" s="8"/>
      <c r="F222" s="8"/>
      <c r="G222" s="8"/>
      <c r="H222" s="8"/>
      <c r="I222" s="19">
        <v>76.599999999999994</v>
      </c>
      <c r="J222" s="19">
        <v>76.599999999999994</v>
      </c>
      <c r="K222" s="19">
        <v>76.599999999999994</v>
      </c>
      <c r="L222" s="19"/>
      <c r="M222" s="19"/>
      <c r="N222" s="19"/>
      <c r="O222" s="19"/>
      <c r="P222" s="8"/>
      <c r="Q222" s="19"/>
      <c r="R222" s="19"/>
      <c r="S222" s="19"/>
      <c r="T222" s="19"/>
      <c r="U222" s="19"/>
      <c r="V222" s="19"/>
      <c r="W222" s="19"/>
    </row>
    <row r="223" spans="1:23" ht="23.25" customHeight="1">
      <c r="A223" s="8" t="s">
        <v>368</v>
      </c>
      <c r="B223" s="8" t="s">
        <v>434</v>
      </c>
      <c r="C223" s="8" t="s">
        <v>433</v>
      </c>
      <c r="D223" s="8" t="s">
        <v>44</v>
      </c>
      <c r="E223" s="8" t="s">
        <v>74</v>
      </c>
      <c r="F223" s="8" t="s">
        <v>73</v>
      </c>
      <c r="G223" s="8" t="s">
        <v>392</v>
      </c>
      <c r="H223" s="8" t="s">
        <v>244</v>
      </c>
      <c r="I223" s="19">
        <v>31.6</v>
      </c>
      <c r="J223" s="19">
        <v>31.6</v>
      </c>
      <c r="K223" s="19">
        <v>31.6</v>
      </c>
      <c r="L223" s="19"/>
      <c r="M223" s="19"/>
      <c r="N223" s="19"/>
      <c r="O223" s="19"/>
      <c r="P223" s="8"/>
      <c r="Q223" s="19"/>
      <c r="R223" s="19"/>
      <c r="S223" s="19"/>
      <c r="T223" s="19"/>
      <c r="U223" s="19"/>
      <c r="V223" s="19"/>
      <c r="W223" s="19"/>
    </row>
    <row r="224" spans="1:23" ht="23.25" customHeight="1">
      <c r="A224" s="8" t="s">
        <v>368</v>
      </c>
      <c r="B224" s="8" t="s">
        <v>434</v>
      </c>
      <c r="C224" s="8" t="s">
        <v>433</v>
      </c>
      <c r="D224" s="8" t="s">
        <v>44</v>
      </c>
      <c r="E224" s="8" t="s">
        <v>74</v>
      </c>
      <c r="F224" s="8" t="s">
        <v>73</v>
      </c>
      <c r="G224" s="8" t="s">
        <v>387</v>
      </c>
      <c r="H224" s="8" t="s">
        <v>214</v>
      </c>
      <c r="I224" s="19">
        <v>45</v>
      </c>
      <c r="J224" s="19">
        <v>45</v>
      </c>
      <c r="K224" s="19">
        <v>45</v>
      </c>
      <c r="L224" s="19"/>
      <c r="M224" s="19"/>
      <c r="N224" s="19"/>
      <c r="O224" s="19"/>
      <c r="P224" s="8"/>
      <c r="Q224" s="19"/>
      <c r="R224" s="19"/>
      <c r="S224" s="19"/>
      <c r="T224" s="19"/>
      <c r="U224" s="19"/>
      <c r="V224" s="19"/>
      <c r="W224" s="19"/>
    </row>
    <row r="225" spans="1:23" ht="23.25" customHeight="1">
      <c r="A225" s="8"/>
      <c r="B225" s="8"/>
      <c r="C225" s="8" t="s">
        <v>435</v>
      </c>
      <c r="D225" s="8"/>
      <c r="E225" s="8"/>
      <c r="F225" s="8"/>
      <c r="G225" s="8"/>
      <c r="H225" s="8"/>
      <c r="I225" s="19">
        <v>41.371200000000002</v>
      </c>
      <c r="J225" s="19">
        <v>41.371200000000002</v>
      </c>
      <c r="K225" s="19">
        <v>41.371200000000002</v>
      </c>
      <c r="L225" s="19"/>
      <c r="M225" s="19"/>
      <c r="N225" s="19"/>
      <c r="O225" s="19"/>
      <c r="P225" s="8"/>
      <c r="Q225" s="19"/>
      <c r="R225" s="19"/>
      <c r="S225" s="19"/>
      <c r="T225" s="19"/>
      <c r="U225" s="19"/>
      <c r="V225" s="19"/>
      <c r="W225" s="19"/>
    </row>
    <row r="226" spans="1:23" ht="23.25" customHeight="1">
      <c r="A226" s="8" t="s">
        <v>371</v>
      </c>
      <c r="B226" s="8" t="s">
        <v>436</v>
      </c>
      <c r="C226" s="8" t="s">
        <v>435</v>
      </c>
      <c r="D226" s="8" t="s">
        <v>44</v>
      </c>
      <c r="E226" s="8" t="s">
        <v>117</v>
      </c>
      <c r="F226" s="8" t="s">
        <v>118</v>
      </c>
      <c r="G226" s="8" t="s">
        <v>373</v>
      </c>
      <c r="H226" s="8" t="s">
        <v>57</v>
      </c>
      <c r="I226" s="19">
        <v>3.06</v>
      </c>
      <c r="J226" s="19">
        <v>3.06</v>
      </c>
      <c r="K226" s="19">
        <v>3.06</v>
      </c>
      <c r="L226" s="19"/>
      <c r="M226" s="19"/>
      <c r="N226" s="19"/>
      <c r="O226" s="19"/>
      <c r="P226" s="8"/>
      <c r="Q226" s="19"/>
      <c r="R226" s="19"/>
      <c r="S226" s="19"/>
      <c r="T226" s="19"/>
      <c r="U226" s="19"/>
      <c r="V226" s="19"/>
      <c r="W226" s="19"/>
    </row>
    <row r="227" spans="1:23" ht="23.25" customHeight="1">
      <c r="A227" s="8" t="s">
        <v>371</v>
      </c>
      <c r="B227" s="8" t="s">
        <v>436</v>
      </c>
      <c r="C227" s="8" t="s">
        <v>435</v>
      </c>
      <c r="D227" s="8" t="s">
        <v>44</v>
      </c>
      <c r="E227" s="8" t="s">
        <v>117</v>
      </c>
      <c r="F227" s="8" t="s">
        <v>118</v>
      </c>
      <c r="G227" s="8" t="s">
        <v>373</v>
      </c>
      <c r="H227" s="8" t="s">
        <v>57</v>
      </c>
      <c r="I227" s="19">
        <v>1.44</v>
      </c>
      <c r="J227" s="19">
        <v>1.44</v>
      </c>
      <c r="K227" s="19">
        <v>1.44</v>
      </c>
      <c r="L227" s="19"/>
      <c r="M227" s="19"/>
      <c r="N227" s="19"/>
      <c r="O227" s="19"/>
      <c r="P227" s="8"/>
      <c r="Q227" s="19"/>
      <c r="R227" s="19"/>
      <c r="S227" s="19"/>
      <c r="T227" s="19"/>
      <c r="U227" s="19"/>
      <c r="V227" s="19"/>
      <c r="W227" s="19"/>
    </row>
    <row r="228" spans="1:23" ht="23.25" customHeight="1">
      <c r="A228" s="8" t="s">
        <v>371</v>
      </c>
      <c r="B228" s="8" t="s">
        <v>436</v>
      </c>
      <c r="C228" s="8" t="s">
        <v>435</v>
      </c>
      <c r="D228" s="8" t="s">
        <v>44</v>
      </c>
      <c r="E228" s="8" t="s">
        <v>117</v>
      </c>
      <c r="F228" s="8" t="s">
        <v>118</v>
      </c>
      <c r="G228" s="8" t="s">
        <v>373</v>
      </c>
      <c r="H228" s="8" t="s">
        <v>57</v>
      </c>
      <c r="I228" s="19">
        <v>6.1740000000000004</v>
      </c>
      <c r="J228" s="19">
        <v>6.1740000000000004</v>
      </c>
      <c r="K228" s="19">
        <v>6.1740000000000004</v>
      </c>
      <c r="L228" s="19"/>
      <c r="M228" s="19"/>
      <c r="N228" s="19"/>
      <c r="O228" s="19"/>
      <c r="P228" s="8"/>
      <c r="Q228" s="19"/>
      <c r="R228" s="19"/>
      <c r="S228" s="19"/>
      <c r="T228" s="19"/>
      <c r="U228" s="19"/>
      <c r="V228" s="19"/>
      <c r="W228" s="19"/>
    </row>
    <row r="229" spans="1:23" ht="23.25" customHeight="1">
      <c r="A229" s="8" t="s">
        <v>371</v>
      </c>
      <c r="B229" s="8" t="s">
        <v>436</v>
      </c>
      <c r="C229" s="8" t="s">
        <v>435</v>
      </c>
      <c r="D229" s="8" t="s">
        <v>44</v>
      </c>
      <c r="E229" s="8" t="s">
        <v>117</v>
      </c>
      <c r="F229" s="8" t="s">
        <v>118</v>
      </c>
      <c r="G229" s="8" t="s">
        <v>373</v>
      </c>
      <c r="H229" s="8" t="s">
        <v>57</v>
      </c>
      <c r="I229" s="19">
        <v>2.16</v>
      </c>
      <c r="J229" s="19">
        <v>2.16</v>
      </c>
      <c r="K229" s="19">
        <v>2.16</v>
      </c>
      <c r="L229" s="19"/>
      <c r="M229" s="19"/>
      <c r="N229" s="19"/>
      <c r="O229" s="19"/>
      <c r="P229" s="8"/>
      <c r="Q229" s="19"/>
      <c r="R229" s="19"/>
      <c r="S229" s="19"/>
      <c r="T229" s="19"/>
      <c r="U229" s="19"/>
      <c r="V229" s="19"/>
      <c r="W229" s="19"/>
    </row>
    <row r="230" spans="1:23" ht="23.25" customHeight="1">
      <c r="A230" s="8" t="s">
        <v>371</v>
      </c>
      <c r="B230" s="8" t="s">
        <v>436</v>
      </c>
      <c r="C230" s="8" t="s">
        <v>435</v>
      </c>
      <c r="D230" s="8" t="s">
        <v>44</v>
      </c>
      <c r="E230" s="8" t="s">
        <v>117</v>
      </c>
      <c r="F230" s="8" t="s">
        <v>118</v>
      </c>
      <c r="G230" s="8" t="s">
        <v>373</v>
      </c>
      <c r="H230" s="8" t="s">
        <v>57</v>
      </c>
      <c r="I230" s="19">
        <v>0.46800000000000003</v>
      </c>
      <c r="J230" s="19">
        <v>0.46800000000000003</v>
      </c>
      <c r="K230" s="19">
        <v>0.46800000000000003</v>
      </c>
      <c r="L230" s="19"/>
      <c r="M230" s="19"/>
      <c r="N230" s="19"/>
      <c r="O230" s="19"/>
      <c r="P230" s="8"/>
      <c r="Q230" s="19"/>
      <c r="R230" s="19"/>
      <c r="S230" s="19"/>
      <c r="T230" s="19"/>
      <c r="U230" s="19"/>
      <c r="V230" s="19"/>
      <c r="W230" s="19"/>
    </row>
    <row r="231" spans="1:23" ht="23.25" customHeight="1">
      <c r="A231" s="8" t="s">
        <v>371</v>
      </c>
      <c r="B231" s="8" t="s">
        <v>436</v>
      </c>
      <c r="C231" s="8" t="s">
        <v>435</v>
      </c>
      <c r="D231" s="8" t="s">
        <v>44</v>
      </c>
      <c r="E231" s="8" t="s">
        <v>117</v>
      </c>
      <c r="F231" s="8" t="s">
        <v>118</v>
      </c>
      <c r="G231" s="8" t="s">
        <v>373</v>
      </c>
      <c r="H231" s="8" t="s">
        <v>57</v>
      </c>
      <c r="I231" s="19">
        <v>1.44</v>
      </c>
      <c r="J231" s="19">
        <v>1.44</v>
      </c>
      <c r="K231" s="19">
        <v>1.44</v>
      </c>
      <c r="L231" s="19"/>
      <c r="M231" s="19"/>
      <c r="N231" s="19"/>
      <c r="O231" s="19"/>
      <c r="P231" s="8"/>
      <c r="Q231" s="19"/>
      <c r="R231" s="19"/>
      <c r="S231" s="19"/>
      <c r="T231" s="19"/>
      <c r="U231" s="19"/>
      <c r="V231" s="19"/>
      <c r="W231" s="19"/>
    </row>
    <row r="232" spans="1:23" ht="23.25" customHeight="1">
      <c r="A232" s="8" t="s">
        <v>371</v>
      </c>
      <c r="B232" s="8" t="s">
        <v>436</v>
      </c>
      <c r="C232" s="8" t="s">
        <v>435</v>
      </c>
      <c r="D232" s="8" t="s">
        <v>44</v>
      </c>
      <c r="E232" s="8" t="s">
        <v>117</v>
      </c>
      <c r="F232" s="8" t="s">
        <v>118</v>
      </c>
      <c r="G232" s="8" t="s">
        <v>373</v>
      </c>
      <c r="H232" s="8" t="s">
        <v>57</v>
      </c>
      <c r="I232" s="19">
        <v>0.52200000000000002</v>
      </c>
      <c r="J232" s="19">
        <v>0.52200000000000002</v>
      </c>
      <c r="K232" s="19">
        <v>0.52200000000000002</v>
      </c>
      <c r="L232" s="19"/>
      <c r="M232" s="19"/>
      <c r="N232" s="19"/>
      <c r="O232" s="19"/>
      <c r="P232" s="8"/>
      <c r="Q232" s="19"/>
      <c r="R232" s="19"/>
      <c r="S232" s="19"/>
      <c r="T232" s="19"/>
      <c r="U232" s="19"/>
      <c r="V232" s="19"/>
      <c r="W232" s="19"/>
    </row>
    <row r="233" spans="1:23" ht="23.25" customHeight="1">
      <c r="A233" s="8" t="s">
        <v>371</v>
      </c>
      <c r="B233" s="8" t="s">
        <v>436</v>
      </c>
      <c r="C233" s="8" t="s">
        <v>435</v>
      </c>
      <c r="D233" s="8" t="s">
        <v>44</v>
      </c>
      <c r="E233" s="8" t="s">
        <v>117</v>
      </c>
      <c r="F233" s="8" t="s">
        <v>118</v>
      </c>
      <c r="G233" s="8" t="s">
        <v>373</v>
      </c>
      <c r="H233" s="8" t="s">
        <v>57</v>
      </c>
      <c r="I233" s="19">
        <v>6.3</v>
      </c>
      <c r="J233" s="19">
        <v>6.3</v>
      </c>
      <c r="K233" s="19">
        <v>6.3</v>
      </c>
      <c r="L233" s="19"/>
      <c r="M233" s="19"/>
      <c r="N233" s="19"/>
      <c r="O233" s="19"/>
      <c r="P233" s="8"/>
      <c r="Q233" s="19"/>
      <c r="R233" s="19"/>
      <c r="S233" s="19"/>
      <c r="T233" s="19"/>
      <c r="U233" s="19"/>
      <c r="V233" s="19"/>
      <c r="W233" s="19"/>
    </row>
    <row r="234" spans="1:23" ht="23.25" customHeight="1">
      <c r="A234" s="8" t="s">
        <v>371</v>
      </c>
      <c r="B234" s="8" t="s">
        <v>436</v>
      </c>
      <c r="C234" s="8" t="s">
        <v>435</v>
      </c>
      <c r="D234" s="8" t="s">
        <v>44</v>
      </c>
      <c r="E234" s="8" t="s">
        <v>117</v>
      </c>
      <c r="F234" s="8" t="s">
        <v>118</v>
      </c>
      <c r="G234" s="8" t="s">
        <v>373</v>
      </c>
      <c r="H234" s="8" t="s">
        <v>57</v>
      </c>
      <c r="I234" s="19">
        <v>19.807200000000002</v>
      </c>
      <c r="J234" s="19">
        <v>19.807200000000002</v>
      </c>
      <c r="K234" s="19">
        <v>19.807200000000002</v>
      </c>
      <c r="L234" s="19"/>
      <c r="M234" s="19"/>
      <c r="N234" s="19"/>
      <c r="O234" s="19"/>
      <c r="P234" s="8"/>
      <c r="Q234" s="19"/>
      <c r="R234" s="19"/>
      <c r="S234" s="19"/>
      <c r="T234" s="19"/>
      <c r="U234" s="19"/>
      <c r="V234" s="19"/>
      <c r="W234" s="19"/>
    </row>
    <row r="235" spans="1:23" ht="23.25" customHeight="1">
      <c r="A235" s="8"/>
      <c r="B235" s="8"/>
      <c r="C235" s="8" t="s">
        <v>437</v>
      </c>
      <c r="D235" s="8"/>
      <c r="E235" s="8"/>
      <c r="F235" s="8"/>
      <c r="G235" s="8"/>
      <c r="H235" s="8"/>
      <c r="I235" s="19">
        <v>84.430800000000005</v>
      </c>
      <c r="J235" s="19">
        <v>84.430800000000005</v>
      </c>
      <c r="K235" s="19">
        <v>84.430800000000005</v>
      </c>
      <c r="L235" s="19"/>
      <c r="M235" s="19"/>
      <c r="N235" s="19"/>
      <c r="O235" s="19"/>
      <c r="P235" s="8"/>
      <c r="Q235" s="19"/>
      <c r="R235" s="19"/>
      <c r="S235" s="19"/>
      <c r="T235" s="19"/>
      <c r="U235" s="19"/>
      <c r="V235" s="19"/>
      <c r="W235" s="19"/>
    </row>
    <row r="236" spans="1:23" ht="23.25" customHeight="1">
      <c r="A236" s="8" t="s">
        <v>371</v>
      </c>
      <c r="B236" s="8" t="s">
        <v>438</v>
      </c>
      <c r="C236" s="8" t="s">
        <v>437</v>
      </c>
      <c r="D236" s="8" t="s">
        <v>44</v>
      </c>
      <c r="E236" s="8" t="s">
        <v>117</v>
      </c>
      <c r="F236" s="8" t="s">
        <v>118</v>
      </c>
      <c r="G236" s="8" t="s">
        <v>373</v>
      </c>
      <c r="H236" s="8" t="s">
        <v>57</v>
      </c>
      <c r="I236" s="19">
        <v>5.04</v>
      </c>
      <c r="J236" s="19">
        <v>5.04</v>
      </c>
      <c r="K236" s="19">
        <v>5.04</v>
      </c>
      <c r="L236" s="19"/>
      <c r="M236" s="19"/>
      <c r="N236" s="19"/>
      <c r="O236" s="19"/>
      <c r="P236" s="8"/>
      <c r="Q236" s="19"/>
      <c r="R236" s="19"/>
      <c r="S236" s="19"/>
      <c r="T236" s="19"/>
      <c r="U236" s="19"/>
      <c r="V236" s="19"/>
      <c r="W236" s="19"/>
    </row>
    <row r="237" spans="1:23" ht="23.25" customHeight="1">
      <c r="A237" s="8" t="s">
        <v>371</v>
      </c>
      <c r="B237" s="8" t="s">
        <v>438</v>
      </c>
      <c r="C237" s="8" t="s">
        <v>437</v>
      </c>
      <c r="D237" s="8" t="s">
        <v>44</v>
      </c>
      <c r="E237" s="8" t="s">
        <v>117</v>
      </c>
      <c r="F237" s="8" t="s">
        <v>118</v>
      </c>
      <c r="G237" s="8" t="s">
        <v>373</v>
      </c>
      <c r="H237" s="8" t="s">
        <v>57</v>
      </c>
      <c r="I237" s="19">
        <v>3.24</v>
      </c>
      <c r="J237" s="19">
        <v>3.24</v>
      </c>
      <c r="K237" s="19">
        <v>3.24</v>
      </c>
      <c r="L237" s="19"/>
      <c r="M237" s="19"/>
      <c r="N237" s="19"/>
      <c r="O237" s="19"/>
      <c r="P237" s="8"/>
      <c r="Q237" s="19"/>
      <c r="R237" s="19"/>
      <c r="S237" s="19"/>
      <c r="T237" s="19"/>
      <c r="U237" s="19"/>
      <c r="V237" s="19"/>
      <c r="W237" s="19"/>
    </row>
    <row r="238" spans="1:23" ht="23.25" customHeight="1">
      <c r="A238" s="8" t="s">
        <v>371</v>
      </c>
      <c r="B238" s="8" t="s">
        <v>438</v>
      </c>
      <c r="C238" s="8" t="s">
        <v>437</v>
      </c>
      <c r="D238" s="8" t="s">
        <v>44</v>
      </c>
      <c r="E238" s="8" t="s">
        <v>117</v>
      </c>
      <c r="F238" s="8" t="s">
        <v>118</v>
      </c>
      <c r="G238" s="8" t="s">
        <v>373</v>
      </c>
      <c r="H238" s="8" t="s">
        <v>57</v>
      </c>
      <c r="I238" s="19">
        <v>2.3508</v>
      </c>
      <c r="J238" s="19">
        <v>2.3508</v>
      </c>
      <c r="K238" s="19">
        <v>2.3508</v>
      </c>
      <c r="L238" s="19"/>
      <c r="M238" s="19"/>
      <c r="N238" s="19"/>
      <c r="O238" s="19"/>
      <c r="P238" s="8"/>
      <c r="Q238" s="19"/>
      <c r="R238" s="19"/>
      <c r="S238" s="19"/>
      <c r="T238" s="19"/>
      <c r="U238" s="19"/>
      <c r="V238" s="19"/>
      <c r="W238" s="19"/>
    </row>
    <row r="239" spans="1:23" ht="23.25" customHeight="1">
      <c r="A239" s="8" t="s">
        <v>371</v>
      </c>
      <c r="B239" s="8" t="s">
        <v>438</v>
      </c>
      <c r="C239" s="8" t="s">
        <v>437</v>
      </c>
      <c r="D239" s="8" t="s">
        <v>44</v>
      </c>
      <c r="E239" s="8" t="s">
        <v>117</v>
      </c>
      <c r="F239" s="8" t="s">
        <v>118</v>
      </c>
      <c r="G239" s="8" t="s">
        <v>373</v>
      </c>
      <c r="H239" s="8" t="s">
        <v>57</v>
      </c>
      <c r="I239" s="19">
        <v>45.507599999999996</v>
      </c>
      <c r="J239" s="19">
        <v>45.507599999999996</v>
      </c>
      <c r="K239" s="19">
        <v>45.507599999999996</v>
      </c>
      <c r="L239" s="19"/>
      <c r="M239" s="19"/>
      <c r="N239" s="19"/>
      <c r="O239" s="19"/>
      <c r="P239" s="8"/>
      <c r="Q239" s="19"/>
      <c r="R239" s="19"/>
      <c r="S239" s="19"/>
      <c r="T239" s="19"/>
      <c r="U239" s="19"/>
      <c r="V239" s="19"/>
      <c r="W239" s="19"/>
    </row>
    <row r="240" spans="1:23" ht="23.25" customHeight="1">
      <c r="A240" s="8" t="s">
        <v>371</v>
      </c>
      <c r="B240" s="8" t="s">
        <v>438</v>
      </c>
      <c r="C240" s="8" t="s">
        <v>437</v>
      </c>
      <c r="D240" s="8" t="s">
        <v>44</v>
      </c>
      <c r="E240" s="8" t="s">
        <v>117</v>
      </c>
      <c r="F240" s="8" t="s">
        <v>118</v>
      </c>
      <c r="G240" s="8" t="s">
        <v>373</v>
      </c>
      <c r="H240" s="8" t="s">
        <v>57</v>
      </c>
      <c r="I240" s="19">
        <v>9.3095999999999997</v>
      </c>
      <c r="J240" s="19">
        <v>9.3095999999999997</v>
      </c>
      <c r="K240" s="19">
        <v>9.3095999999999997</v>
      </c>
      <c r="L240" s="19"/>
      <c r="M240" s="19"/>
      <c r="N240" s="19"/>
      <c r="O240" s="19"/>
      <c r="P240" s="8"/>
      <c r="Q240" s="19"/>
      <c r="R240" s="19"/>
      <c r="S240" s="19"/>
      <c r="T240" s="19"/>
      <c r="U240" s="19"/>
      <c r="V240" s="19"/>
      <c r="W240" s="19"/>
    </row>
    <row r="241" spans="1:23" ht="23.25" customHeight="1">
      <c r="A241" s="8" t="s">
        <v>371</v>
      </c>
      <c r="B241" s="8" t="s">
        <v>438</v>
      </c>
      <c r="C241" s="8" t="s">
        <v>437</v>
      </c>
      <c r="D241" s="8" t="s">
        <v>44</v>
      </c>
      <c r="E241" s="8" t="s">
        <v>117</v>
      </c>
      <c r="F241" s="8" t="s">
        <v>118</v>
      </c>
      <c r="G241" s="8" t="s">
        <v>373</v>
      </c>
      <c r="H241" s="8" t="s">
        <v>57</v>
      </c>
      <c r="I241" s="19">
        <v>2.88</v>
      </c>
      <c r="J241" s="19">
        <v>2.88</v>
      </c>
      <c r="K241" s="19">
        <v>2.88</v>
      </c>
      <c r="L241" s="19"/>
      <c r="M241" s="19"/>
      <c r="N241" s="19"/>
      <c r="O241" s="19"/>
      <c r="P241" s="8"/>
      <c r="Q241" s="19"/>
      <c r="R241" s="19"/>
      <c r="S241" s="19"/>
      <c r="T241" s="19"/>
      <c r="U241" s="19"/>
      <c r="V241" s="19"/>
      <c r="W241" s="19"/>
    </row>
    <row r="242" spans="1:23" ht="23.25" customHeight="1">
      <c r="A242" s="8" t="s">
        <v>371</v>
      </c>
      <c r="B242" s="8" t="s">
        <v>438</v>
      </c>
      <c r="C242" s="8" t="s">
        <v>437</v>
      </c>
      <c r="D242" s="8" t="s">
        <v>44</v>
      </c>
      <c r="E242" s="8" t="s">
        <v>117</v>
      </c>
      <c r="F242" s="8" t="s">
        <v>118</v>
      </c>
      <c r="G242" s="8" t="s">
        <v>373</v>
      </c>
      <c r="H242" s="8" t="s">
        <v>57</v>
      </c>
      <c r="I242" s="19">
        <v>3.0672000000000001</v>
      </c>
      <c r="J242" s="19">
        <v>3.0672000000000001</v>
      </c>
      <c r="K242" s="19">
        <v>3.0672000000000001</v>
      </c>
      <c r="L242" s="19"/>
      <c r="M242" s="19"/>
      <c r="N242" s="19"/>
      <c r="O242" s="19"/>
      <c r="P242" s="8"/>
      <c r="Q242" s="19"/>
      <c r="R242" s="19"/>
      <c r="S242" s="19"/>
      <c r="T242" s="19"/>
      <c r="U242" s="19"/>
      <c r="V242" s="19"/>
      <c r="W242" s="19"/>
    </row>
    <row r="243" spans="1:23" ht="23.25" customHeight="1">
      <c r="A243" s="8" t="s">
        <v>371</v>
      </c>
      <c r="B243" s="8" t="s">
        <v>438</v>
      </c>
      <c r="C243" s="8" t="s">
        <v>437</v>
      </c>
      <c r="D243" s="8" t="s">
        <v>44</v>
      </c>
      <c r="E243" s="8" t="s">
        <v>117</v>
      </c>
      <c r="F243" s="8" t="s">
        <v>118</v>
      </c>
      <c r="G243" s="8" t="s">
        <v>373</v>
      </c>
      <c r="H243" s="8" t="s">
        <v>57</v>
      </c>
      <c r="I243" s="19">
        <v>9.9</v>
      </c>
      <c r="J243" s="19">
        <v>9.9</v>
      </c>
      <c r="K243" s="19">
        <v>9.9</v>
      </c>
      <c r="L243" s="19"/>
      <c r="M243" s="19"/>
      <c r="N243" s="19"/>
      <c r="O243" s="19"/>
      <c r="P243" s="8"/>
      <c r="Q243" s="19"/>
      <c r="R243" s="19"/>
      <c r="S243" s="19"/>
      <c r="T243" s="19"/>
      <c r="U243" s="19"/>
      <c r="V243" s="19"/>
      <c r="W243" s="19"/>
    </row>
    <row r="244" spans="1:23" ht="23.25" customHeight="1">
      <c r="A244" s="8" t="s">
        <v>371</v>
      </c>
      <c r="B244" s="8" t="s">
        <v>438</v>
      </c>
      <c r="C244" s="8" t="s">
        <v>437</v>
      </c>
      <c r="D244" s="8" t="s">
        <v>44</v>
      </c>
      <c r="E244" s="8" t="s">
        <v>117</v>
      </c>
      <c r="F244" s="8" t="s">
        <v>118</v>
      </c>
      <c r="G244" s="8" t="s">
        <v>373</v>
      </c>
      <c r="H244" s="8" t="s">
        <v>57</v>
      </c>
      <c r="I244" s="19">
        <v>3.1356000000000002</v>
      </c>
      <c r="J244" s="19">
        <v>3.1356000000000002</v>
      </c>
      <c r="K244" s="19">
        <v>3.1356000000000002</v>
      </c>
      <c r="L244" s="19"/>
      <c r="M244" s="19"/>
      <c r="N244" s="19"/>
      <c r="O244" s="19"/>
      <c r="P244" s="8"/>
      <c r="Q244" s="19"/>
      <c r="R244" s="19"/>
      <c r="S244" s="19"/>
      <c r="T244" s="19"/>
      <c r="U244" s="19"/>
      <c r="V244" s="19"/>
      <c r="W244" s="19"/>
    </row>
    <row r="245" spans="1:23" ht="18.75" customHeight="1">
      <c r="A245" s="286" t="s">
        <v>119</v>
      </c>
      <c r="B245" s="287"/>
      <c r="C245" s="287"/>
      <c r="D245" s="287"/>
      <c r="E245" s="287"/>
      <c r="F245" s="287"/>
      <c r="G245" s="287"/>
      <c r="H245" s="288"/>
      <c r="I245" s="19">
        <v>16835.767599999999</v>
      </c>
      <c r="J245" s="19">
        <v>11445.767599999999</v>
      </c>
      <c r="K245" s="19">
        <v>11180.1176</v>
      </c>
      <c r="L245" s="19">
        <v>3600</v>
      </c>
      <c r="M245" s="19"/>
      <c r="N245" s="19"/>
      <c r="O245" s="19"/>
      <c r="P245" s="19"/>
      <c r="Q245" s="19"/>
      <c r="R245" s="19">
        <v>1790</v>
      </c>
      <c r="S245" s="19"/>
      <c r="T245" s="19"/>
      <c r="U245" s="19"/>
      <c r="V245" s="19"/>
      <c r="W245" s="19">
        <v>1790</v>
      </c>
    </row>
  </sheetData>
  <mergeCells count="28">
    <mergeCell ref="V5:V7"/>
    <mergeCell ref="W5:W7"/>
    <mergeCell ref="J5:K6"/>
    <mergeCell ref="A245:H245"/>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5" type="noConversion"/>
  <printOptions horizontalCentered="1"/>
  <pageMargins left="0.55118110236220474" right="0.55118110236220474" top="0.78740157480314965" bottom="0.78740157480314965" header="0.51181102362204722" footer="0.51181102362204722"/>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20</vt:i4>
      </vt:variant>
    </vt:vector>
  </HeadingPairs>
  <TitlesOfParts>
    <vt:vector size="4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lpstr>'部门收入预算表01-2'!Print_Titles</vt:lpstr>
      <vt:lpstr>部门项目中期规划预算表13!Print_Titles</vt:lpstr>
      <vt:lpstr>部门政府采购预算表08!Print_Titles</vt:lpstr>
      <vt:lpstr>'部门支出预算表01-03'!Print_Titles</vt:lpstr>
      <vt:lpstr>'财务收支预算总表01-1'!Print_Titles</vt:lpstr>
      <vt:lpstr>'财政拨款收支预算总表02-1'!Print_Titles</vt:lpstr>
      <vt:lpstr>国有资本经营预算支出表07!Print_Titles</vt:lpstr>
      <vt:lpstr>'基本支出预算表（人员类.运转类公用经费项目）04'!Print_Titles</vt:lpstr>
      <vt:lpstr>上级补助项目支出预算表12!Print_Titles</vt:lpstr>
      <vt:lpstr>'市对下转移支付绩效目标表10-2'!Print_Titles</vt:lpstr>
      <vt:lpstr>'市对下转移支付预算表10-1'!Print_Titles</vt:lpstr>
      <vt:lpstr>'项目支出绩效目标表（本次下达）05-2'!Print_Titles</vt:lpstr>
      <vt:lpstr>'项目支出绩效目标表（另文下达）05-3'!Print_Titles</vt:lpstr>
      <vt:lpstr>'项目支出预算表（其他运转类.特定目标类项目）05-1'!Print_Titles</vt:lpstr>
      <vt:lpstr>新增资产配置表11!Print_Titles</vt:lpstr>
      <vt:lpstr>一般公共预算“三公”经费支出预算表03!Print_Titles</vt:lpstr>
      <vt:lpstr>'一般公共预算支出预算表（按功能科目分类）02-2'!Print_Titles</vt:lpstr>
      <vt:lpstr>'一般公共预算支出预算表（按经济科目分类）02-3'!Print_Titles</vt:lpstr>
      <vt:lpstr>政府购买服务预算表09!Print_Titles</vt:lpstr>
      <vt:lpstr>政府性基金预算支出预算表06!Print_Titles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2024-07-23T08:46:59Z</cp:lastPrinted>
  <dcterms:created xsi:type="dcterms:W3CDTF">2024-01-25T06:43:00Z</dcterms:created>
  <dcterms:modified xsi:type="dcterms:W3CDTF">2024-07-23T08:48:46Z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1FA8A4758E4E46EAA6B41C44B54C11CC</vt:lpwstr>
  </property>
  <property fmtid="{D5CDD505-2E9C-101B-9397-08002B2CF9AE}" pid="3" name="KSOProductBuildVer">
    <vt:lpwstr>2052-11.8.2.12085</vt:lpwstr>
  </property>
</Properties>
</file>