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84" tabRatio="936" firstSheet="3" activeTab="5"/>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'一般公共预算支出预算明细表（按经济科目分类）02-3'!$A:$A,'一般公共预算支出预算明细表（按经济科目分类）02-3'!$1:$1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'项目支出绩效目标表（本次下达）05-2'!#REF!,'项目支出绩效目标表（本次下达）05-2'!$1:$1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'政府购买服务预算表08-2'!$A:$A,'政府购买服务预算表08-2'!$1:$1</definedName>
    <definedName name="_xlnm.Print_Titles" localSheetId="15">'市对下转移支付预算表09-1'!$A:$A,'市对下转移支付预算表09-1'!$1:$1</definedName>
    <definedName name="_xlnm.Print_Titles" localSheetId="16">'市对下转移支付绩效目标表09-2'!$A:$A,'市对下转移支付绩效目标表09-2'!$1:$1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44525"/>
</workbook>
</file>

<file path=xl/sharedStrings.xml><?xml version="1.0" encoding="utf-8"?>
<sst xmlns="http://schemas.openxmlformats.org/spreadsheetml/2006/main" count="1369" uniqueCount="506">
  <si>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</si>
  <si>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</si>
  <si>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</si>
  <si>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</si>
  <si>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</si>
  <si>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</si>
  <si>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</si>
  <si>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</si>
  <si>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</si>
  <si>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</si>
  <si>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</si>
  <si>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</si>
  <si>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五、单位资金收入</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</si>
  <si>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</si>
  <si>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</si>
  <si>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</si>
  <si>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</si>
  <si>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</si>
  <si>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</si>
  <si>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</si>
  <si>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</si>
  <si>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</si>
  <si>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</si>
  <si>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</si>
  <si>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</si>
  <si>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</si>
  <si>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</si>
  <si>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</si>
  <si>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</si>
  <si>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</si>
  <si>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</si>
  <si>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</si>
  <si>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</si>
  <si>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</si>
  <si>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</si>
  <si>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</si>
  <si>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</si>
  <si>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</si>
  <si>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</si>
  <si>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</si>
  <si>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</si>
  <si>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</si>
  <si>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263</t>
  </si>
  <si>
    <t>中国共产党曲靖市委员会机构编制委员会办公室</t>
  </si>
  <si>
    <t>263001</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</si>
  <si>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</si>
  <si>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</si>
  <si>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</si>
  <si>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</si>
  <si>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</si>
  <si>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</si>
  <si>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</si>
  <si>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</si>
  <si>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</si>
  <si>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</si>
  <si>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</si>
  <si>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</si>
  <si>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</si>
  <si>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</si>
  <si>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</si>
  <si>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</si>
  <si>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</si>
  <si>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</si>
  <si>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</si>
  <si>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</si>
  <si>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</si>
  <si>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</si>
  <si>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</si>
  <si>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</si>
  <si>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</si>
  <si>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</si>
  <si>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</si>
  <si>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</si>
  <si>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</si>
  <si>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</si>
  <si>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</si>
  <si>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</si>
  <si>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</si>
  <si>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</si>
  <si>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</si>
  <si>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</si>
  <si>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</si>
  <si>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</si>
  <si>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</si>
  <si>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</si>
  <si>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</si>
  <si>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</si>
  <si>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</si>
  <si>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</si>
  <si>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</si>
  <si>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</si>
  <si>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</si>
  <si>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</si>
  <si>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</si>
  <si>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</si>
  <si>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</si>
  <si>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</si>
  <si>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</si>
  <si>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</si>
  <si>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</si>
  <si>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</si>
  <si>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</si>
  <si>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</si>
  <si>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</si>
  <si>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</si>
  <si>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</si>
  <si>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</si>
  <si>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</si>
  <si>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</si>
  <si>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</si>
  <si>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</si>
  <si>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</si>
  <si>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</si>
  <si>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</si>
  <si>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</si>
  <si>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</si>
  <si>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</si>
  <si>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</si>
  <si>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</si>
  <si>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</si>
  <si>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</si>
  <si>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</si>
  <si>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</si>
  <si>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</si>
  <si>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</si>
  <si>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</si>
  <si>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</si>
  <si>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</si>
  <si>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</si>
  <si>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</si>
  <si>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</si>
  <si>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</si>
  <si>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</si>
  <si>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</si>
  <si>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</si>
  <si>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</si>
  <si>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</si>
  <si>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</si>
  <si>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</si>
  <si>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</si>
  <si>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</si>
  <si>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</si>
  <si>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</si>
  <si>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</si>
  <si>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</si>
  <si>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</si>
  <si>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</si>
  <si>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</si>
  <si>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</si>
  <si>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</si>
  <si>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</si>
  <si>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</si>
  <si>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</si>
  <si>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</si>
  <si>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</si>
  <si>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</si>
  <si>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</si>
  <si>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</si>
  <si>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</si>
  <si>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</si>
  <si>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</si>
  <si>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</si>
  <si>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</si>
  <si>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</si>
  <si>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</si>
  <si>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</si>
  <si>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</si>
  <si>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</si>
  <si>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</si>
  <si>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</si>
  <si>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</si>
  <si>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</si>
  <si>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</si>
  <si>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</si>
  <si>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</si>
  <si>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</si>
  <si>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</si>
  <si>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</si>
  <si>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</si>
  <si>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</si>
  <si>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</si>
  <si>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09</t>
  </si>
  <si>
    <t>职业年金缴费</t>
  </si>
  <si>
    <t>会议费</t>
  </si>
  <si>
    <t>职工基本医疗保险缴费</t>
  </si>
  <si>
    <t>培训费</t>
  </si>
  <si>
    <t>公务员医疗补助缴费</t>
  </si>
  <si>
    <t>06</t>
  </si>
  <si>
    <t>公务接待费</t>
  </si>
  <si>
    <t>其他社会保障缴费</t>
  </si>
  <si>
    <t>公务用车运行维护费</t>
  </si>
  <si>
    <t>其他商品和服务支出</t>
  </si>
  <si>
    <t>503</t>
  </si>
  <si>
    <t>机关资本性支出（一）</t>
  </si>
  <si>
    <t>302</t>
  </si>
  <si>
    <t>商品和服务支出</t>
  </si>
  <si>
    <t>设备购置</t>
  </si>
  <si>
    <t>办公费</t>
  </si>
  <si>
    <t>505</t>
  </si>
  <si>
    <t>对事业单位经常性补助</t>
  </si>
  <si>
    <t>05</t>
  </si>
  <si>
    <t>水费</t>
  </si>
  <si>
    <t>电费</t>
  </si>
  <si>
    <t>邮电费</t>
  </si>
  <si>
    <t>509</t>
  </si>
  <si>
    <t>对个人和家庭的补助</t>
  </si>
  <si>
    <t>差旅费</t>
  </si>
  <si>
    <t>社会福利和救助</t>
  </si>
  <si>
    <t>离退休费</t>
  </si>
  <si>
    <t>28</t>
  </si>
  <si>
    <t>工会经费</t>
  </si>
  <si>
    <t>29</t>
  </si>
  <si>
    <t>福利费</t>
  </si>
  <si>
    <t>31</t>
  </si>
  <si>
    <t>39</t>
  </si>
  <si>
    <t>其他交通费用</t>
  </si>
  <si>
    <t>303</t>
  </si>
  <si>
    <t>退休费</t>
  </si>
  <si>
    <t>生活补助</t>
  </si>
  <si>
    <t>医疗费补助</t>
  </si>
  <si>
    <t>310</t>
  </si>
  <si>
    <t>资本性支出</t>
  </si>
  <si>
    <t>办公设备购置</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</si>
  <si>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</si>
  <si>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</si>
  <si>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</si>
  <si>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</si>
  <si>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</si>
  <si>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</si>
  <si>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</si>
  <si>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</si>
  <si>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</si>
  <si>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</si>
  <si>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</si>
  <si>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</si>
  <si>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</si>
  <si>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</si>
  <si>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</si>
  <si>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</si>
  <si>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</si>
  <si>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</si>
  <si>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</si>
  <si>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</si>
  <si>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</si>
  <si>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</si>
  <si>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</si>
  <si>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</si>
  <si>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</si>
  <si>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</si>
  <si>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</si>
  <si>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530300210000000022515</t>
  </si>
  <si>
    <t>行政人员支出工资</t>
  </si>
  <si>
    <t>30101</t>
  </si>
  <si>
    <t>30102</t>
  </si>
  <si>
    <t>530300231100001509165</t>
  </si>
  <si>
    <t>公务员基础绩效奖</t>
  </si>
  <si>
    <t>30103</t>
  </si>
  <si>
    <t>530300210000000022526</t>
  </si>
  <si>
    <t>社会保障缴费（养老保险）</t>
  </si>
  <si>
    <t>30108</t>
  </si>
  <si>
    <t>530300210000000022523</t>
  </si>
  <si>
    <t>社会保障缴费（基本医疗保险）</t>
  </si>
  <si>
    <t>30110</t>
  </si>
  <si>
    <t>530300210000000022522</t>
  </si>
  <si>
    <t>社会保障缴费（工伤保险）</t>
  </si>
  <si>
    <t>30112</t>
  </si>
  <si>
    <t>530300210000000022524</t>
  </si>
  <si>
    <t>社会保障缴费（生育保险）</t>
  </si>
  <si>
    <t>530300210000000022521</t>
  </si>
  <si>
    <t>社会保障缴费（附加商业险）</t>
  </si>
  <si>
    <t>530300210000000022529</t>
  </si>
  <si>
    <t>社会保障缴费（住房公积金）</t>
  </si>
  <si>
    <t>30113</t>
  </si>
  <si>
    <t>530300231100001509181</t>
  </si>
  <si>
    <t>30217</t>
  </si>
  <si>
    <t>530300210000000022540</t>
  </si>
  <si>
    <t>一般公用经费</t>
  </si>
  <si>
    <t>30201</t>
  </si>
  <si>
    <t>30299</t>
  </si>
  <si>
    <t>530300210000000022539</t>
  </si>
  <si>
    <t>退休公用经费</t>
  </si>
  <si>
    <t>530300210000000022537</t>
  </si>
  <si>
    <t>30215</t>
  </si>
  <si>
    <t>530300210000000022538</t>
  </si>
  <si>
    <t>30216</t>
  </si>
  <si>
    <t>530300210000000022534</t>
  </si>
  <si>
    <t>30228</t>
  </si>
  <si>
    <t>530300210000000022535</t>
  </si>
  <si>
    <t>30229</t>
  </si>
  <si>
    <t>530300210000000022531</t>
  </si>
  <si>
    <t>30231</t>
  </si>
  <si>
    <t>530300210000000022536</t>
  </si>
  <si>
    <t>公务出行租车经费</t>
  </si>
  <si>
    <t>30239</t>
  </si>
  <si>
    <t>530300210000000022532</t>
  </si>
  <si>
    <t>行政人员公务交通补贴</t>
  </si>
  <si>
    <t>530300210000000022517</t>
  </si>
  <si>
    <t>公务员医疗费</t>
  </si>
  <si>
    <t>30111</t>
  </si>
  <si>
    <t>530300210000000022528</t>
  </si>
  <si>
    <t>退休公务员医疗费</t>
  </si>
  <si>
    <t>530300231100001329543</t>
  </si>
  <si>
    <t>其他人员支出</t>
  </si>
  <si>
    <t>30199</t>
  </si>
  <si>
    <t>预算05-1表</t>
  </si>
  <si>
    <t>项目支出预算表（其他运转类.特定目标类项目）</t>
  </si>
  <si>
    <t>项目分类</t>
  </si>
  <si>
    <t>经济科目编码</t>
  </si>
  <si>
    <t>经济科目名称</t>
  </si>
  <si>
    <t>本年拨款</t>
  </si>
  <si>
    <t>其中：本次下达</t>
  </si>
  <si>
    <t>机构编制动态管理评估专项经费</t>
  </si>
  <si>
    <t>专项业务类</t>
  </si>
  <si>
    <t>530300210000000017733</t>
  </si>
  <si>
    <t>30211</t>
  </si>
  <si>
    <t>机构编制管理专项经费</t>
  </si>
  <si>
    <t>530300200000000001132</t>
  </si>
  <si>
    <t>31002</t>
  </si>
  <si>
    <t>深化党政机构改革工作经费</t>
  </si>
  <si>
    <t>530300200000000000109</t>
  </si>
  <si>
    <t>30207</t>
  </si>
  <si>
    <t>深化事业单位改革专项经费</t>
  </si>
  <si>
    <t>530300210000000017726</t>
  </si>
  <si>
    <t>30205</t>
  </si>
  <si>
    <t>30206</t>
  </si>
  <si>
    <t>往来款支出专项资金</t>
  </si>
  <si>
    <t>530300210000000018014</t>
  </si>
  <si>
    <t>预算05-2表</t>
  </si>
  <si>
    <t>部门项目绩效目标表（本次下达）</t>
  </si>
  <si>
    <t>项目年度绩效目标</t>
  </si>
  <si>
    <t>一级指标</t>
  </si>
  <si>
    <t>二级指标</t>
  </si>
  <si>
    <t>三级指标</t>
  </si>
  <si>
    <t>指标性质</t>
  </si>
  <si>
    <t>指标值</t>
  </si>
  <si>
    <t>度量单位</t>
  </si>
  <si>
    <t>指标属性</t>
  </si>
  <si>
    <t>指标内容</t>
  </si>
  <si>
    <t>进一步加强对全市事业单位布局结构和职能运行情况的调研分析，跟踪了解中央深化事业单位改革试点工作情况和改革方向，结合曲靖实际对不同功能定位事业单位管理体制分类研究，逐步破解制约公益事业高质量发展的体制机制问题。</t>
  </si>
  <si>
    <t>产出指标</t>
  </si>
  <si>
    <t>数量指标</t>
  </si>
  <si>
    <t>开展事业单位摸底情况调研</t>
  </si>
  <si>
    <t>&gt;=</t>
  </si>
  <si>
    <t>次</t>
  </si>
  <si>
    <t>定量指标</t>
  </si>
  <si>
    <t>质量指标</t>
  </si>
  <si>
    <t>行政类事业单位改革完成率</t>
  </si>
  <si>
    <t>95</t>
  </si>
  <si>
    <t>%</t>
  </si>
  <si>
    <t>按中央、省要求完成行政类事业单位改革</t>
  </si>
  <si>
    <t>健全台账登记管理</t>
  </si>
  <si>
    <t>=</t>
  </si>
  <si>
    <t>台账登记准确真实清晰</t>
  </si>
  <si>
    <t>定性指标</t>
  </si>
  <si>
    <t>时效指标</t>
  </si>
  <si>
    <t>整改要求及情况及时反馈有关单位</t>
  </si>
  <si>
    <t>&lt;=</t>
  </si>
  <si>
    <t>天</t>
  </si>
  <si>
    <t>成本指标</t>
  </si>
  <si>
    <t>严控项目成本</t>
  </si>
  <si>
    <t>350000</t>
  </si>
  <si>
    <t>元</t>
  </si>
  <si>
    <t>效益指标</t>
  </si>
  <si>
    <t>社会效益指标</t>
  </si>
  <si>
    <t>事业单位优化整合率</t>
  </si>
  <si>
    <t>85</t>
  </si>
  <si>
    <t>按照中央、省要求进一步推进事业单位优化整合</t>
  </si>
  <si>
    <t>满意度指标</t>
  </si>
  <si>
    <t>服务对象满意度指标</t>
  </si>
  <si>
    <t>事业单位优化整合满意度</t>
  </si>
  <si>
    <t>90</t>
  </si>
  <si>
    <t>按要求管理使用好公益性岗位人员，按时支付有关人员工资、保险等费用。</t>
  </si>
  <si>
    <t>发放编外人员工资人数</t>
  </si>
  <si>
    <t>人</t>
  </si>
  <si>
    <t>缴纳编外人员保险人数</t>
  </si>
  <si>
    <t>部门正常运转</t>
  </si>
  <si>
    <t>正常运转</t>
  </si>
  <si>
    <t>部门运转情况</t>
  </si>
  <si>
    <t>编外人员满意度</t>
  </si>
  <si>
    <t>人社局拨付公益性岗位补贴及税务局代缴代扣手续费。</t>
  </si>
  <si>
    <t>人社局拨付公益性岗位补贴</t>
  </si>
  <si>
    <t>200000</t>
  </si>
  <si>
    <t>按时足额发放公益性岗位人员工资及缴纳保险</t>
  </si>
  <si>
    <t>100</t>
  </si>
  <si>
    <t>发放公益性岗位人员工资及缴纳保险</t>
  </si>
  <si>
    <t>单位职工满意度</t>
  </si>
  <si>
    <t>对2023年机构改革方案落实情况、部门“三定”规定落实情况进行调研评估，分析存在的问题原因，研究提出对策建议。对照中央、省修订部门“三定”规定情况，综合考虑部门职责任务变化、履职情况等因素，适时开展有关部门“三定”规定修订工作。  开展有关重点领域和关键环节的体制机制研究，做好政策和基础数据储备，为党委、编委科学决策当好参谋助手。围绕抓好机构编制督查整改工作，加强对机关工勤编制集中管理、规范事业单位备案管理、规范编外聘用人员管理、统筹使用乡镇（街道）各类编制资源、综合行政执法体制改革、事业单位登记管理等重要基础性问题研究。</t>
  </si>
  <si>
    <t>开展动态评估调研</t>
  </si>
  <si>
    <t>按时完成评估工作</t>
  </si>
  <si>
    <t>12月中旬前完成评估工作</t>
  </si>
  <si>
    <t>年</t>
  </si>
  <si>
    <t>按要求完成评估工作</t>
  </si>
  <si>
    <t>严控经费开支</t>
  </si>
  <si>
    <t>不超预算</t>
  </si>
  <si>
    <t>评估发现问题整改率</t>
  </si>
  <si>
    <t>督促整改评估工作中发现的问题</t>
  </si>
  <si>
    <t>被评估单位满意度</t>
  </si>
  <si>
    <t>做好党政机关体制改革工作，做好涉改部门职能职责、机构编制调整工作。开展机构职能调整、行政执法体制改革、规范议事协调机构等工作。确保人员编制总量只减不增，人员结构更加优化。</t>
  </si>
  <si>
    <t>积极开展调研</t>
  </si>
  <si>
    <t>按要求完成目标任务</t>
  </si>
  <si>
    <t>改革完成率</t>
  </si>
  <si>
    <t>按照中央省的部署要求按时完成改革</t>
  </si>
  <si>
    <t>到2022年底前基本完成</t>
  </si>
  <si>
    <t>严格控制项目成本</t>
  </si>
  <si>
    <t>严控项目成本，在年初预算中安排经费</t>
  </si>
  <si>
    <t>党政机构更科学高效服务社会提供坚实基础</t>
  </si>
  <si>
    <t>按要求完成党政机构改革</t>
  </si>
  <si>
    <t>涉改部门满意度</t>
  </si>
  <si>
    <t>加强机构限额和领导职数管理，违规设置的机构立行立改、限期整改，违规核定的领导职数依规依纪予以核销。建立抓督查整改的领导机构和工作机制，成立整改工作专班，加强与组织、财政、人社等部门的沟通协调，形成整改合力；建立机构编制督查整改“两月一调度、半年一汇报、一年一总结”的工作机制，项目化推动、清单式管理、挂账式销号。全面清理机关事业单位现有编外聘用人员，从严控制编外聘用人员使用规模，建立完善编外聘用人员年度集中核准制度。</t>
  </si>
  <si>
    <t>开展系统内业务培训</t>
  </si>
  <si>
    <t>开展调研工作</t>
  </si>
  <si>
    <t>培训合格率</t>
  </si>
  <si>
    <t>培训情况</t>
  </si>
  <si>
    <t>处理各类问题的质量及速度</t>
  </si>
  <si>
    <t>及时高效处理各类问题</t>
  </si>
  <si>
    <t>严格控制经费使用情况</t>
  </si>
  <si>
    <t>机构编制违纪违法案件查处率</t>
  </si>
  <si>
    <t>加大对机构编制违纪违法案件的查处力度</t>
  </si>
  <si>
    <t>机构编制动态管理满意度</t>
  </si>
  <si>
    <t>对机构编制动态管理的满意度</t>
  </si>
  <si>
    <t>预算05-3表</t>
  </si>
  <si>
    <t>项目支出绩效目标表（另文下达）</t>
  </si>
  <si>
    <t>单位名称、项目名称</t>
  </si>
  <si>
    <t>说明：中国共产党曲靖市委员会机构编制委员会办公室无另文下达的项目支出，故此表为空。</t>
  </si>
  <si>
    <t>预算06表</t>
  </si>
  <si>
    <t>政府性基金预算支出预算表</t>
  </si>
  <si>
    <t>单位名称：预算科</t>
  </si>
  <si>
    <t>单位名称</t>
  </si>
  <si>
    <t>本年政府性基金预算支出</t>
  </si>
  <si>
    <t>说明：中国共产党曲靖市委员会机构编制委员会办公室无政府性基金预算支出，故此表为空。</t>
  </si>
  <si>
    <t>预算07表</t>
  </si>
  <si>
    <t>国有资本经营预算支出预算表</t>
  </si>
  <si>
    <t>本年国有资本经营预算支出</t>
  </si>
  <si>
    <t>说明：中国共产党曲靖市委员会机构编制委员会办公室无国有资本经营预算支出，故此表为空表。</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</si>
  <si>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</si>
  <si>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</si>
  <si>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</si>
  <si>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</si>
  <si>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</si>
  <si>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</si>
  <si>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</si>
  <si>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</si>
  <si>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</si>
  <si>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</si>
  <si>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</si>
  <si>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80400076</t>
  </si>
  <si>
    <t>购买办公家具</t>
  </si>
  <si>
    <t>A05000000 家具和用具</t>
  </si>
  <si>
    <t>批</t>
  </si>
  <si>
    <t>车辆保险</t>
  </si>
  <si>
    <t>C18040000 保险服务</t>
  </si>
  <si>
    <t>车辆维修及保险</t>
  </si>
  <si>
    <t>C23120300 车辆维修和保养服务</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</si>
  <si>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</si>
  <si>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</si>
  <si>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</si>
  <si>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</si>
  <si>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</si>
  <si>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</si>
  <si>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</si>
  <si>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</si>
  <si>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</si>
  <si>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</si>
  <si>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说明：中国共产党曲靖市委员会机构编制委员会办公室无政府购买服务预算，故此表为空。</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</si>
  <si>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</si>
  <si>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</si>
  <si>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</si>
  <si>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</si>
  <si>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</si>
  <si>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</si>
  <si>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</si>
  <si>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</si>
  <si>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</si>
  <si>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</si>
  <si>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</si>
  <si>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</si>
  <si>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</si>
  <si>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</si>
  <si>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</si>
  <si>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说明：中国共产党曲靖市委员会机构编制委员会办公室无市对下转移支付，故此表为空。</t>
  </si>
  <si>
    <t>预算09-2表</t>
  </si>
  <si>
    <t>市对下转移支付绩效目标表</t>
  </si>
  <si>
    <t>预算10表</t>
  </si>
  <si>
    <t>新增资产配置表</t>
  </si>
  <si>
    <t>资产类别</t>
  </si>
  <si>
    <t>资产分类代码.名称</t>
  </si>
  <si>
    <t>资产名称</t>
  </si>
  <si>
    <t>计量单位</t>
  </si>
  <si>
    <t>财政部门批复数（万元）</t>
  </si>
  <si>
    <t>单价</t>
  </si>
  <si>
    <t>金额</t>
  </si>
  <si>
    <t>家具和用具</t>
  </si>
  <si>
    <t>办公家具</t>
  </si>
  <si>
    <t>预算11表</t>
  </si>
  <si>
    <t>上级补助项目支出预算表</t>
  </si>
  <si>
    <t>上级补助</t>
  </si>
  <si>
    <t>说明：中国共产党曲靖市委员会机构编制委员会办公室无上级补助项目支出预算，故此表为空。</t>
  </si>
  <si>
    <t>预算12表</t>
  </si>
  <si>
    <t>部门项目中期规划预算表</t>
  </si>
  <si>
    <t>项目级次</t>
  </si>
  <si>
    <t>2024年</t>
  </si>
  <si>
    <t>2025年</t>
  </si>
  <si>
    <t>2026年</t>
  </si>
  <si>
    <t>311 专项业务类</t>
  </si>
  <si>
    <t>本级</t>
  </si>
  <si>
    <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</si>
</sst>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numFmt numFmtId="178" formatCode="#,##0.00;\-#,##0.00;;@"/>
    <numFmt numFmtId="179" formatCode="0.00_);[Red]\-0.00\ "/>
    <numFmt numFmtId="180" formatCode="yyyy/mm/dd\ hh:mm:ss"/>
    <numFmt numFmtId="181" formatCode="hh:mm:ss"/>
  </numFmts>
  <fonts count="53">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name val="宋体"/>
      <charset val="134"/>
    </font>
    <font>
      <b/>
      <sz val="22"/>
      <color rgb="FF000000"/>
      <name val="宋体"/>
      <charset val="134"/>
    </font>
    <font>
      <sz val="10"/>
      <color rgb="FF000000"/>
      <name val="Arial"/>
      <charset val="134"/>
    </font>
    <font>
      <sz val="32"/>
      <color rgb="FF000000"/>
      <name val="宋体"/>
      <charset val="134"/>
    </font>
    <font>
      <sz val="10"/>
      <color theme="1"/>
      <name val="宋体"/>
      <charset val="134"/>
      <scheme val="minor"/>
    </font>
    <font>
      <sz val="10"/>
      <name val="Arial"/>
      <charset val="0"/>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sz val="9"/>
      <color rgb="FF000000"/>
      <name val="Microsoft YaHei UI"/>
      <charset val="134"/>
    </font>
    <font>
      <sz val="11"/>
      <color rgb="FF3F3F76"/>
      <name val="宋体"/>
      <charset val="0"/>
      <scheme val="minor"/>
    </font>
    <font>
      <sz val="11"/>
      <color theme="1"/>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rgb="FF000000"/>
      <name val="宋体"/>
      <charset val="134"/>
    </font>
    <font>
      <b/>
      <sz val="10"/>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6">
    <xf numFmtId="0" fontId="0" fillId="0" borderId="0"/>
    <xf numFmtId="42" fontId="0" fillId="0" borderId="0" applyFont="0" applyFill="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3">
      <alignment horizontal="center" vertical="center"/>
      <protection locked="0"/>
    </xf>
    <xf numFmtId="0" fontId="4" fillId="0" borderId="8">
      <alignment horizontal="center" vertical="center" wrapText="1"/>
    </xf>
    <xf numFmtId="0" fontId="1" fillId="0" borderId="0">
      <alignment horizontal="right" vertical="center"/>
      <protection locked="0"/>
    </xf>
    <xf numFmtId="44" fontId="0" fillId="0" borderId="0" applyFont="0" applyFill="0" applyBorder="0" applyAlignment="0" applyProtection="0">
      <alignment vertical="center"/>
    </xf>
    <xf numFmtId="0" fontId="28" fillId="0" borderId="0">
      <alignment horizontal="center" vertical="center"/>
    </xf>
    <xf numFmtId="0" fontId="4" fillId="0" borderId="0"/>
    <xf numFmtId="0" fontId="30" fillId="0" borderId="0">
      <alignment vertical="top"/>
      <protection locked="0"/>
    </xf>
    <xf numFmtId="0" fontId="31" fillId="2" borderId="13" applyNumberFormat="0" applyAlignment="0" applyProtection="0">
      <alignment vertical="center"/>
    </xf>
    <xf numFmtId="49" fontId="4" fillId="0" borderId="5">
      <alignment horizontal="center" vertical="center" wrapText="1"/>
    </xf>
    <xf numFmtId="0" fontId="1" fillId="0" borderId="2">
      <alignment horizontal="center" vertical="center" wrapText="1"/>
      <protection locked="0"/>
    </xf>
    <xf numFmtId="0" fontId="32" fillId="3" borderId="0" applyNumberFormat="0" applyBorder="0" applyAlignment="0" applyProtection="0">
      <alignment vertical="center"/>
    </xf>
    <xf numFmtId="0" fontId="4"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0" fontId="4" fillId="0" borderId="0"/>
    <xf numFmtId="4" fontId="3" fillId="0" borderId="10">
      <alignment horizontal="right" vertical="center"/>
      <protection locked="0"/>
    </xf>
    <xf numFmtId="0" fontId="4" fillId="0" borderId="0">
      <alignment horizontal="left" vertical="center"/>
      <protection locked="0"/>
    </xf>
    <xf numFmtId="180" fontId="33" fillId="0" borderId="1">
      <alignment horizontal="right" vertical="center"/>
    </xf>
    <xf numFmtId="0" fontId="34" fillId="4" borderId="0" applyNumberFormat="0" applyBorder="0" applyAlignment="0" applyProtection="0">
      <alignment vertical="center"/>
    </xf>
    <xf numFmtId="0" fontId="32" fillId="5" borderId="0" applyNumberFormat="0" applyBorder="0" applyAlignment="0" applyProtection="0">
      <alignment vertical="center"/>
    </xf>
    <xf numFmtId="43" fontId="0" fillId="0" borderId="0" applyFont="0" applyFill="0" applyBorder="0" applyAlignment="0" applyProtection="0">
      <alignment vertical="center"/>
    </xf>
    <xf numFmtId="0" fontId="4" fillId="0" borderId="10">
      <alignment horizontal="center" vertical="center"/>
    </xf>
    <xf numFmtId="0" fontId="35" fillId="6" borderId="0" applyNumberFormat="0" applyBorder="0" applyAlignment="0" applyProtection="0">
      <alignment vertical="center"/>
    </xf>
    <xf numFmtId="0" fontId="36" fillId="0" borderId="0" applyNumberFormat="0" applyFill="0" applyBorder="0" applyAlignment="0" applyProtection="0">
      <alignment vertical="center"/>
    </xf>
    <xf numFmtId="0" fontId="1" fillId="0" borderId="5">
      <alignment horizontal="center" vertical="center" wrapText="1"/>
      <protection locked="0"/>
    </xf>
    <xf numFmtId="9" fontId="0" fillId="0" borderId="0" applyFont="0" applyFill="0" applyBorder="0" applyAlignment="0" applyProtection="0">
      <alignment vertical="center"/>
    </xf>
    <xf numFmtId="0" fontId="1" fillId="0" borderId="1">
      <alignment horizontal="center" vertical="center"/>
      <protection locked="0"/>
    </xf>
    <xf numFmtId="0" fontId="3" fillId="0" borderId="1">
      <alignment horizontal="right" vertical="center" wrapText="1"/>
    </xf>
    <xf numFmtId="0" fontId="4" fillId="0" borderId="9">
      <alignment horizontal="center" vertical="center" wrapText="1"/>
      <protection locked="0"/>
    </xf>
    <xf numFmtId="0" fontId="3" fillId="0" borderId="10">
      <alignment horizontal="left" vertical="center"/>
    </xf>
    <xf numFmtId="0" fontId="37"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30" fillId="0" borderId="0">
      <alignment vertical="top"/>
      <protection locked="0"/>
    </xf>
    <xf numFmtId="0" fontId="4" fillId="0" borderId="8">
      <alignment horizontal="center" vertical="center" wrapText="1"/>
      <protection locked="0"/>
    </xf>
    <xf numFmtId="0" fontId="3" fillId="0" borderId="0">
      <alignment horizontal="right" vertical="center"/>
    </xf>
    <xf numFmtId="0" fontId="0" fillId="7" borderId="14" applyNumberFormat="0" applyFont="0" applyAlignment="0" applyProtection="0">
      <alignment vertical="center"/>
    </xf>
    <xf numFmtId="0" fontId="3" fillId="0" borderId="7">
      <alignment horizontal="left" vertical="center"/>
      <protection locked="0"/>
    </xf>
    <xf numFmtId="4" fontId="3" fillId="0" borderId="1">
      <alignment horizontal="right" vertical="center"/>
      <protection locked="0"/>
    </xf>
    <xf numFmtId="0" fontId="4" fillId="0" borderId="1">
      <alignment vertical="center" wrapText="1"/>
    </xf>
    <xf numFmtId="0" fontId="3" fillId="0" borderId="10">
      <alignment horizontal="left" vertical="center" wrapText="1"/>
    </xf>
    <xf numFmtId="0" fontId="4" fillId="0" borderId="10">
      <alignment horizontal="center" vertical="center"/>
      <protection locked="0"/>
    </xf>
    <xf numFmtId="0" fontId="35" fillId="8" borderId="0" applyNumberFormat="0" applyBorder="0" applyAlignment="0" applyProtection="0">
      <alignment vertical="center"/>
    </xf>
    <xf numFmtId="0" fontId="1" fillId="0" borderId="0"/>
    <xf numFmtId="49" fontId="1" fillId="0" borderId="1">
      <alignment horizont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5" applyNumberFormat="0" applyFill="0" applyAlignment="0" applyProtection="0">
      <alignment vertical="center"/>
    </xf>
    <xf numFmtId="0" fontId="1" fillId="0" borderId="0">
      <alignment vertical="top"/>
    </xf>
    <xf numFmtId="0" fontId="43" fillId="0" borderId="15" applyNumberFormat="0" applyFill="0" applyAlignment="0" applyProtection="0">
      <alignment vertical="center"/>
    </xf>
    <xf numFmtId="0" fontId="4" fillId="0" borderId="3">
      <alignment horizontal="center" vertical="center"/>
    </xf>
    <xf numFmtId="0" fontId="4" fillId="0" borderId="3">
      <alignment horizontal="center" vertical="center" wrapText="1"/>
    </xf>
    <xf numFmtId="0" fontId="2" fillId="0" borderId="0">
      <alignment horizontal="center" vertical="center"/>
    </xf>
    <xf numFmtId="0" fontId="1" fillId="0" borderId="10">
      <alignment horizontal="center" vertical="center"/>
      <protection locked="0"/>
    </xf>
    <xf numFmtId="4" fontId="3" fillId="0" borderId="10">
      <alignment horizontal="right" vertical="center"/>
      <protection locked="0"/>
    </xf>
    <xf numFmtId="0" fontId="35" fillId="9" borderId="0" applyNumberFormat="0" applyBorder="0" applyAlignment="0" applyProtection="0">
      <alignment vertical="center"/>
    </xf>
    <xf numFmtId="0" fontId="4" fillId="0" borderId="2">
      <alignment horizontal="center" vertical="center" wrapText="1"/>
      <protection locked="0"/>
    </xf>
    <xf numFmtId="0" fontId="38" fillId="0" borderId="16" applyNumberFormat="0" applyFill="0" applyAlignment="0" applyProtection="0">
      <alignment vertical="center"/>
    </xf>
    <xf numFmtId="49" fontId="4" fillId="0" borderId="1">
      <alignment horizontal="center" vertical="center"/>
      <protection locked="0"/>
    </xf>
    <xf numFmtId="0" fontId="3" fillId="0" borderId="0">
      <alignment horizontal="right" vertical="center"/>
    </xf>
    <xf numFmtId="0" fontId="35" fillId="10"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4" fillId="11" borderId="17" applyNumberFormat="0" applyAlignment="0" applyProtection="0">
      <alignment vertical="center"/>
    </xf>
    <xf numFmtId="0" fontId="4" fillId="0" borderId="8">
      <alignment horizontal="center" vertical="center"/>
    </xf>
    <xf numFmtId="0" fontId="45" fillId="11" borderId="13" applyNumberFormat="0" applyAlignment="0" applyProtection="0">
      <alignment vertical="center"/>
    </xf>
    <xf numFmtId="0" fontId="1" fillId="0" borderId="5">
      <alignment horizontal="center" vertical="center" wrapText="1"/>
      <protection locked="0"/>
    </xf>
    <xf numFmtId="0" fontId="1" fillId="0" borderId="0">
      <alignment vertical="center"/>
    </xf>
    <xf numFmtId="0" fontId="1" fillId="0" borderId="0"/>
    <xf numFmtId="0" fontId="46" fillId="12" borderId="18" applyNumberFormat="0" applyAlignment="0" applyProtection="0">
      <alignment vertical="center"/>
    </xf>
    <xf numFmtId="0" fontId="32" fillId="13" borderId="0" applyNumberFormat="0" applyBorder="0" applyAlignment="0" applyProtection="0">
      <alignment vertical="center"/>
    </xf>
    <xf numFmtId="0" fontId="35" fillId="14" borderId="0" applyNumberFormat="0" applyBorder="0" applyAlignment="0" applyProtection="0">
      <alignment vertical="center"/>
    </xf>
    <xf numFmtId="0" fontId="47" fillId="0" borderId="19" applyNumberFormat="0" applyFill="0" applyAlignment="0" applyProtection="0">
      <alignment vertical="center"/>
    </xf>
    <xf numFmtId="0" fontId="4" fillId="0" borderId="2">
      <alignment horizontal="center" vertical="center" wrapText="1"/>
      <protection locked="0"/>
    </xf>
    <xf numFmtId="0" fontId="48" fillId="0" borderId="20" applyNumberFormat="0" applyFill="0" applyAlignment="0" applyProtection="0">
      <alignment vertical="center"/>
    </xf>
    <xf numFmtId="0" fontId="49" fillId="15" borderId="0" applyNumberFormat="0" applyBorder="0" applyAlignment="0" applyProtection="0">
      <alignment vertical="center"/>
    </xf>
    <xf numFmtId="0" fontId="1" fillId="0" borderId="0">
      <alignment horizontal="right" vertical="center"/>
      <protection locked="0"/>
    </xf>
    <xf numFmtId="0" fontId="30" fillId="0" borderId="0">
      <alignment vertical="top"/>
      <protection locked="0"/>
    </xf>
    <xf numFmtId="0" fontId="50" fillId="16" borderId="0" applyNumberFormat="0" applyBorder="0" applyAlignment="0" applyProtection="0">
      <alignment vertical="center"/>
    </xf>
    <xf numFmtId="0" fontId="32" fillId="17" borderId="0" applyNumberFormat="0" applyBorder="0" applyAlignment="0" applyProtection="0">
      <alignment vertical="center"/>
    </xf>
    <xf numFmtId="0" fontId="35" fillId="18" borderId="0" applyNumberFormat="0" applyBorder="0" applyAlignment="0" applyProtection="0">
      <alignment vertical="center"/>
    </xf>
    <xf numFmtId="0" fontId="2" fillId="0" borderId="0">
      <alignment horizontal="center"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 fillId="0" borderId="0">
      <alignment horizontal="left" vertical="center"/>
      <protection locked="0"/>
    </xf>
    <xf numFmtId="0" fontId="32" fillId="21" borderId="0" applyNumberFormat="0" applyBorder="0" applyAlignment="0" applyProtection="0">
      <alignment vertical="center"/>
    </xf>
    <xf numFmtId="0" fontId="2" fillId="0" borderId="0">
      <alignment horizontal="center" vertical="center"/>
    </xf>
    <xf numFmtId="0" fontId="1" fillId="0" borderId="0"/>
    <xf numFmtId="0" fontId="32" fillId="22" borderId="0" applyNumberFormat="0" applyBorder="0" applyAlignment="0" applyProtection="0">
      <alignment vertical="center"/>
    </xf>
    <xf numFmtId="0" fontId="3" fillId="0" borderId="0">
      <alignment horizontal="right" vertical="center"/>
    </xf>
    <xf numFmtId="0" fontId="4" fillId="0" borderId="5">
      <alignment horizontal="center" vertical="center"/>
    </xf>
    <xf numFmtId="0" fontId="4" fillId="0" borderId="6">
      <alignment horizontal="center" vertical="center"/>
    </xf>
    <xf numFmtId="0" fontId="35" fillId="23" borderId="0" applyNumberFormat="0" applyBorder="0" applyAlignment="0" applyProtection="0">
      <alignment vertical="center"/>
    </xf>
    <xf numFmtId="0" fontId="3" fillId="0" borderId="1">
      <alignment horizontal="left" vertical="top" wrapText="1"/>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4" fillId="0" borderId="3">
      <alignment horizontal="center" vertical="center" wrapText="1"/>
    </xf>
    <xf numFmtId="0" fontId="32"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1" fillId="0" borderId="0">
      <alignment vertical="top"/>
    </xf>
    <xf numFmtId="0" fontId="1" fillId="0" borderId="0">
      <alignment horizontal="righ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35" fillId="32" borderId="0" applyNumberFormat="0" applyBorder="0" applyAlignment="0" applyProtection="0">
      <alignment vertical="center"/>
    </xf>
    <xf numFmtId="177" fontId="33" fillId="0" borderId="1">
      <alignment horizontal="right" vertical="center"/>
    </xf>
    <xf numFmtId="4" fontId="51" fillId="0" borderId="11">
      <alignment horizontal="right" vertical="center"/>
    </xf>
    <xf numFmtId="0" fontId="3" fillId="0" borderId="1">
      <alignment horizontal="right" vertical="center"/>
    </xf>
    <xf numFmtId="0" fontId="4" fillId="0" borderId="4">
      <alignment horizontal="center" vertical="center"/>
    </xf>
    <xf numFmtId="0" fontId="4" fillId="0" borderId="2">
      <alignment horizontal="center" vertical="center"/>
    </xf>
    <xf numFmtId="0" fontId="1" fillId="0" borderId="8">
      <alignment horizontal="center" vertical="center" wrapText="1"/>
      <protection locked="0"/>
    </xf>
    <xf numFmtId="0" fontId="8" fillId="0" borderId="0">
      <alignment vertical="top"/>
    </xf>
    <xf numFmtId="0" fontId="8" fillId="0" borderId="0"/>
    <xf numFmtId="0" fontId="4" fillId="0" borderId="4">
      <alignment horizontal="center" vertical="center"/>
    </xf>
    <xf numFmtId="0" fontId="1" fillId="0" borderId="9">
      <alignment horizontal="center" vertical="center" wrapText="1"/>
    </xf>
    <xf numFmtId="0" fontId="4" fillId="0" borderId="2">
      <alignment horizontal="center" vertical="center"/>
    </xf>
    <xf numFmtId="0" fontId="1" fillId="0" borderId="0"/>
    <xf numFmtId="49" fontId="12" fillId="0" borderId="0">
      <protection locked="0"/>
    </xf>
    <xf numFmtId="0" fontId="4" fillId="0" borderId="7">
      <alignment horizontal="center" vertical="center" wrapText="1"/>
    </xf>
    <xf numFmtId="10" fontId="33" fillId="0" borderId="1">
      <alignment horizontal="right" vertical="center"/>
    </xf>
    <xf numFmtId="179" fontId="3" fillId="0" borderId="1">
      <alignment horizontal="right" vertical="center" wrapText="1"/>
      <protection locked="0"/>
    </xf>
    <xf numFmtId="0" fontId="3" fillId="0" borderId="1">
      <alignment horizontal="left" vertical="center"/>
    </xf>
    <xf numFmtId="0" fontId="1" fillId="0" borderId="10">
      <alignment horizontal="center" vertical="center"/>
    </xf>
    <xf numFmtId="0" fontId="4" fillId="0" borderId="4">
      <alignment horizontal="center" vertical="center"/>
    </xf>
    <xf numFmtId="0" fontId="4" fillId="0" borderId="1">
      <alignment horizontal="center" vertical="center"/>
    </xf>
    <xf numFmtId="0" fontId="3" fillId="0" borderId="0">
      <alignment horizontal="left" vertical="center"/>
    </xf>
    <xf numFmtId="0" fontId="2" fillId="0" borderId="0">
      <alignment horizontal="center" vertical="center"/>
    </xf>
    <xf numFmtId="49" fontId="4" fillId="0" borderId="7">
      <alignment horizontal="center" vertical="center" wrapText="1"/>
    </xf>
    <xf numFmtId="4" fontId="4" fillId="0" borderId="1">
      <alignment vertical="center"/>
    </xf>
    <xf numFmtId="0" fontId="7" fillId="0" borderId="0">
      <alignment horizontal="center" vertical="center"/>
    </xf>
    <xf numFmtId="0" fontId="52" fillId="0" borderId="6">
      <alignment horizontal="center" vertical="center"/>
    </xf>
    <xf numFmtId="0" fontId="4" fillId="0" borderId="5">
      <alignment horizontal="center" vertical="center"/>
    </xf>
    <xf numFmtId="0" fontId="4" fillId="0" borderId="8">
      <alignment horizontal="center" vertical="center"/>
    </xf>
    <xf numFmtId="178" fontId="33" fillId="0" borderId="1">
      <alignment horizontal="right" vertical="center"/>
    </xf>
    <xf numFmtId="0" fontId="3" fillId="0" borderId="10">
      <alignment horizontal="left" vertical="center" wrapText="1"/>
    </xf>
    <xf numFmtId="0" fontId="4" fillId="0" borderId="0">
      <protection locked="0"/>
    </xf>
    <xf numFmtId="49" fontId="33" fillId="0" borderId="1">
      <alignment horizontal="left" vertical="center" wrapText="1"/>
    </xf>
    <xf numFmtId="49" fontId="1" fillId="0" borderId="0"/>
    <xf numFmtId="0" fontId="4" fillId="0" borderId="5">
      <alignment horizontal="center" vertical="center"/>
    </xf>
    <xf numFmtId="0" fontId="30" fillId="0" borderId="0">
      <alignment vertical="top"/>
      <protection locked="0"/>
    </xf>
    <xf numFmtId="178" fontId="33" fillId="0" borderId="1">
      <alignment horizontal="right" vertical="center"/>
    </xf>
    <xf numFmtId="0" fontId="8" fillId="0" borderId="0">
      <alignment vertical="top"/>
    </xf>
    <xf numFmtId="0" fontId="4" fillId="0" borderId="0">
      <alignment horizontal="right" wrapText="1"/>
    </xf>
    <xf numFmtId="181" fontId="33" fillId="0" borderId="1">
      <alignment horizontal="right" vertical="center"/>
    </xf>
    <xf numFmtId="49" fontId="1" fillId="0" borderId="0"/>
    <xf numFmtId="176" fontId="33" fillId="0" borderId="1">
      <alignment horizontal="right" vertical="center"/>
    </xf>
    <xf numFmtId="0" fontId="4" fillId="0" borderId="5">
      <alignment horizontal="center" vertical="center"/>
    </xf>
    <xf numFmtId="0" fontId="4" fillId="0" borderId="0"/>
    <xf numFmtId="0" fontId="52" fillId="0" borderId="7">
      <alignment horizontal="center" vertical="center"/>
    </xf>
    <xf numFmtId="0" fontId="8" fillId="0" borderId="1"/>
    <xf numFmtId="0" fontId="3" fillId="0" borderId="4">
      <alignment horizontal="left" vertical="center"/>
    </xf>
    <xf numFmtId="0" fontId="1" fillId="0" borderId="1">
      <alignment horizontal="center" vertical="center"/>
    </xf>
    <xf numFmtId="0" fontId="1" fillId="0" borderId="6">
      <alignment horizontal="center" vertical="center" wrapText="1"/>
    </xf>
    <xf numFmtId="49" fontId="4" fillId="0" borderId="1">
      <alignment horizontal="center" vertical="center"/>
      <protection locked="0"/>
    </xf>
    <xf numFmtId="0" fontId="4" fillId="0" borderId="7">
      <alignment horizontal="center" vertical="center"/>
      <protection locked="0"/>
    </xf>
    <xf numFmtId="0" fontId="1" fillId="0" borderId="1"/>
    <xf numFmtId="0" fontId="51" fillId="0" borderId="4">
      <alignment horizontal="center" vertical="center"/>
    </xf>
    <xf numFmtId="0" fontId="3" fillId="0" borderId="7">
      <alignment horizontal="right" vertical="center"/>
      <protection locked="0"/>
    </xf>
    <xf numFmtId="3" fontId="1" fillId="0" borderId="5">
      <alignment horizontal="center" vertical="center"/>
    </xf>
    <xf numFmtId="0" fontId="1" fillId="0" borderId="1"/>
    <xf numFmtId="0" fontId="1" fillId="0" borderId="0">
      <alignment horizontal="right" vertical="center"/>
    </xf>
    <xf numFmtId="0" fontId="51" fillId="0" borderId="4">
      <alignment horizontal="center" vertical="center"/>
      <protection locked="0"/>
    </xf>
    <xf numFmtId="4" fontId="3" fillId="0" borderId="1">
      <alignment horizontal="right" vertical="center"/>
    </xf>
    <xf numFmtId="3" fontId="1" fillId="0" borderId="1">
      <alignment horizontal="center" vertical="center"/>
    </xf>
    <xf numFmtId="0" fontId="4" fillId="0" borderId="7">
      <alignment horizontal="center" vertical="center"/>
    </xf>
    <xf numFmtId="0" fontId="1" fillId="0" borderId="0">
      <alignment horizontal="right"/>
    </xf>
    <xf numFmtId="0" fontId="2" fillId="0" borderId="0">
      <alignment horizontal="center" vertical="top"/>
    </xf>
    <xf numFmtId="4" fontId="3" fillId="0" borderId="1">
      <alignment horizontal="right" vertical="center"/>
      <protection locked="0"/>
    </xf>
    <xf numFmtId="0" fontId="1" fillId="0" borderId="0">
      <protection locked="0"/>
    </xf>
    <xf numFmtId="0" fontId="4" fillId="0" borderId="5">
      <alignment horizontal="center" vertical="center"/>
      <protection locked="0"/>
    </xf>
    <xf numFmtId="0" fontId="8" fillId="0" borderId="1">
      <alignment horizontal="center" vertical="center"/>
    </xf>
    <xf numFmtId="0" fontId="1" fillId="0" borderId="0"/>
    <xf numFmtId="0" fontId="28" fillId="0" borderId="0">
      <alignment horizontal="center" vertical="center"/>
    </xf>
    <xf numFmtId="0" fontId="1" fillId="0" borderId="6">
      <alignment horizontal="center" vertical="center" wrapText="1"/>
      <protection locked="0"/>
    </xf>
    <xf numFmtId="0" fontId="2" fillId="0" borderId="0">
      <alignment horizontal="center" vertical="center"/>
      <protection locked="0"/>
    </xf>
    <xf numFmtId="0" fontId="4" fillId="0" borderId="6">
      <alignment horizontal="center" vertical="center"/>
      <protection locked="0"/>
    </xf>
    <xf numFmtId="0" fontId="3" fillId="0" borderId="0">
      <alignment horizontal="right" vertical="center"/>
      <protection locked="0"/>
    </xf>
    <xf numFmtId="0" fontId="7" fillId="0" borderId="0">
      <alignment horizontal="center" vertical="center" wrapText="1"/>
    </xf>
    <xf numFmtId="0" fontId="4" fillId="0" borderId="7">
      <alignment horizontal="center" vertical="center"/>
    </xf>
    <xf numFmtId="0" fontId="4" fillId="0" borderId="0">
      <protection locked="0"/>
    </xf>
    <xf numFmtId="0" fontId="4" fillId="0" borderId="1">
      <alignment horizontal="center" vertical="center"/>
      <protection locked="0"/>
    </xf>
    <xf numFmtId="0" fontId="3" fillId="0" borderId="0">
      <alignment horizontal="left" vertical="center"/>
    </xf>
    <xf numFmtId="4" fontId="3" fillId="0" borderId="1">
      <alignment horizontal="right" vertical="center"/>
    </xf>
    <xf numFmtId="0" fontId="51" fillId="0" borderId="1">
      <alignment horizontal="center" vertical="center"/>
    </xf>
    <xf numFmtId="0" fontId="1" fillId="0" borderId="7">
      <alignment horizontal="center" vertical="center"/>
    </xf>
    <xf numFmtId="0" fontId="4" fillId="0" borderId="2">
      <alignment horizontal="center" vertical="center" wrapText="1"/>
    </xf>
    <xf numFmtId="4" fontId="3" fillId="0" borderId="1">
      <alignment horizontal="right" vertical="center"/>
      <protection locked="0"/>
    </xf>
    <xf numFmtId="0" fontId="3" fillId="0" borderId="0">
      <alignment horizontal="right"/>
    </xf>
    <xf numFmtId="4" fontId="4" fillId="0" borderId="1">
      <alignment vertical="center"/>
      <protection locked="0"/>
    </xf>
    <xf numFmtId="0" fontId="4" fillId="0" borderId="3">
      <alignment horizontal="center" vertical="center" wrapText="1"/>
    </xf>
    <xf numFmtId="4" fontId="3" fillId="0" borderId="11">
      <alignment horizontal="right" vertical="center"/>
      <protection locked="0"/>
    </xf>
    <xf numFmtId="4" fontId="51" fillId="0" borderId="1">
      <alignment horizontal="right" vertical="center"/>
    </xf>
    <xf numFmtId="0" fontId="30" fillId="0" borderId="0">
      <alignment vertical="top"/>
      <protection locked="0"/>
    </xf>
    <xf numFmtId="0" fontId="4" fillId="0" borderId="4">
      <alignment horizontal="center" vertical="center" wrapText="1"/>
    </xf>
    <xf numFmtId="4" fontId="3" fillId="0" borderId="11">
      <alignment horizontal="right" vertical="center"/>
    </xf>
    <xf numFmtId="4" fontId="51" fillId="0" borderId="1">
      <alignment horizontal="right" vertical="center"/>
      <protection locked="0"/>
    </xf>
    <xf numFmtId="0" fontId="3" fillId="0" borderId="4">
      <alignment horizontal="left" vertical="center" wrapText="1"/>
    </xf>
    <xf numFmtId="0" fontId="30" fillId="0" borderId="0">
      <alignment vertical="top"/>
      <protection locked="0"/>
    </xf>
    <xf numFmtId="0" fontId="1" fillId="0" borderId="12">
      <alignment horizontal="center" vertical="center" wrapText="1"/>
    </xf>
    <xf numFmtId="0" fontId="3" fillId="0" borderId="11">
      <alignment horizontal="center" vertical="center"/>
    </xf>
    <xf numFmtId="0" fontId="1" fillId="0" borderId="0"/>
    <xf numFmtId="0" fontId="23" fillId="0" borderId="0">
      <alignment horizontal="center" vertical="center"/>
    </xf>
    <xf numFmtId="0" fontId="7" fillId="0" borderId="0">
      <alignment horizontal="center" vertical="center"/>
      <protection locked="0"/>
    </xf>
    <xf numFmtId="0" fontId="4" fillId="0" borderId="0">
      <alignment horizontal="left" vertical="center"/>
    </xf>
    <xf numFmtId="0" fontId="3" fillId="0" borderId="0">
      <alignment horizontal="left" vertical="center"/>
    </xf>
    <xf numFmtId="0" fontId="4" fillId="0" borderId="5">
      <alignment horizontal="center" vertical="center"/>
    </xf>
    <xf numFmtId="0" fontId="1" fillId="0" borderId="3">
      <alignment horizontal="center" vertical="center" wrapText="1"/>
    </xf>
    <xf numFmtId="49" fontId="4" fillId="0" borderId="1">
      <alignment horizontal="center" vertical="center"/>
    </xf>
    <xf numFmtId="0" fontId="1" fillId="0" borderId="4">
      <alignment horizontal="center" vertical="center"/>
    </xf>
    <xf numFmtId="0" fontId="4" fillId="0" borderId="1">
      <alignment vertical="center" wrapText="1"/>
    </xf>
    <xf numFmtId="0" fontId="1" fillId="0" borderId="5">
      <alignment horizontal="center" vertical="center"/>
    </xf>
    <xf numFmtId="49" fontId="1" fillId="0" borderId="1"/>
    <xf numFmtId="0" fontId="3" fillId="0" borderId="1">
      <alignment horizontal="left" vertical="center" wrapText="1"/>
    </xf>
    <xf numFmtId="0" fontId="52" fillId="0" borderId="5">
      <alignment horizontal="center" vertical="center"/>
    </xf>
    <xf numFmtId="0" fontId="3" fillId="0" borderId="5">
      <alignment horizontal="center" vertical="center"/>
      <protection locked="0"/>
    </xf>
    <xf numFmtId="0" fontId="1" fillId="0" borderId="6">
      <alignment horizontal="center" vertical="center"/>
      <protection locked="0"/>
    </xf>
    <xf numFmtId="0" fontId="1" fillId="0" borderId="10">
      <alignment horizontal="center" vertical="center" wrapText="1"/>
      <protection locked="0"/>
    </xf>
    <xf numFmtId="0" fontId="1" fillId="0" borderId="12">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0">
      <alignment horizontal="center" vertical="center" wrapText="1"/>
    </xf>
    <xf numFmtId="0" fontId="2" fillId="0" borderId="0">
      <alignment horizontal="center" vertical="center"/>
      <protection locked="0"/>
    </xf>
    <xf numFmtId="0" fontId="3" fillId="0" borderId="0">
      <alignment vertical="top"/>
      <protection locked="0"/>
    </xf>
    <xf numFmtId="0" fontId="1" fillId="0" borderId="9">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10">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8">
      <alignment horizontal="center" vertical="center" wrapText="1"/>
    </xf>
    <xf numFmtId="0" fontId="4" fillId="0" borderId="4">
      <alignment horizontal="center" vertical="center"/>
      <protection locked="0"/>
    </xf>
    <xf numFmtId="3" fontId="1" fillId="0" borderId="10">
      <alignment horizontal="center" vertical="center"/>
    </xf>
    <xf numFmtId="0" fontId="3" fillId="0" borderId="10">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4" fillId="0" borderId="2">
      <alignment horizontal="center" vertical="center" wrapText="1"/>
    </xf>
    <xf numFmtId="0" fontId="1" fillId="0" borderId="0"/>
    <xf numFmtId="0" fontId="4" fillId="0" borderId="4">
      <alignment horizontal="center" vertical="center"/>
    </xf>
    <xf numFmtId="0" fontId="4" fillId="0" borderId="4">
      <alignment horizontal="center" vertical="center" wrapText="1"/>
    </xf>
    <xf numFmtId="0" fontId="3" fillId="0" borderId="0">
      <alignment horizontal="left" vertical="center" wrapText="1"/>
      <protection locked="0"/>
    </xf>
    <xf numFmtId="0" fontId="3" fillId="0" borderId="1">
      <alignment horizontal="right" vertical="center" wrapText="1"/>
    </xf>
    <xf numFmtId="0" fontId="3" fillId="0" borderId="7">
      <alignment horizontal="left" vertical="center"/>
    </xf>
    <xf numFmtId="0" fontId="4" fillId="0" borderId="2">
      <alignment horizontal="center" vertical="center" wrapText="1"/>
    </xf>
    <xf numFmtId="0" fontId="3" fillId="0" borderId="1">
      <alignment horizontal="right" vertical="center" wrapText="1"/>
      <protection locked="0"/>
    </xf>
    <xf numFmtId="0" fontId="4" fillId="0" borderId="0"/>
    <xf numFmtId="0" fontId="4" fillId="0" borderId="4">
      <alignment horizontal="center" vertical="center"/>
    </xf>
    <xf numFmtId="0" fontId="12" fillId="0" borderId="0">
      <alignment horizontal="right"/>
      <protection locked="0"/>
    </xf>
    <xf numFmtId="0" fontId="51" fillId="0" borderId="1">
      <alignment horizontal="center" vertical="center"/>
    </xf>
    <xf numFmtId="0" fontId="4" fillId="0" borderId="5">
      <alignment horizontal="center" vertical="center"/>
    </xf>
    <xf numFmtId="0" fontId="4" fillId="0" borderId="2">
      <alignment horizontal="center" vertical="center"/>
    </xf>
    <xf numFmtId="0" fontId="3" fillId="0" borderId="4">
      <alignment horizontal="left" vertical="center" wrapText="1"/>
    </xf>
    <xf numFmtId="0" fontId="13" fillId="0" borderId="0">
      <alignment horizontal="center" vertical="center" wrapText="1"/>
      <protection locked="0"/>
    </xf>
    <xf numFmtId="0" fontId="51" fillId="0" borderId="1">
      <alignment horizontal="center" vertical="center"/>
      <protection locked="0"/>
    </xf>
    <xf numFmtId="0" fontId="30" fillId="0" borderId="0">
      <alignment vertical="top"/>
      <protection locked="0"/>
    </xf>
    <xf numFmtId="0" fontId="4" fillId="0" borderId="6">
      <alignment horizontal="center" vertical="center"/>
    </xf>
    <xf numFmtId="0" fontId="1" fillId="0" borderId="11">
      <alignment horizontal="center" vertical="center" wrapText="1"/>
      <protection locked="0"/>
    </xf>
    <xf numFmtId="0" fontId="3" fillId="0" borderId="0">
      <alignment horizontal="left" vertical="center"/>
      <protection locked="0"/>
    </xf>
    <xf numFmtId="0" fontId="27" fillId="0" borderId="0">
      <alignment horizontal="center" vertical="center"/>
    </xf>
    <xf numFmtId="0" fontId="1" fillId="0" borderId="1">
      <alignment horizontal="center" vertical="center"/>
      <protection locked="0"/>
    </xf>
    <xf numFmtId="0" fontId="4" fillId="0" borderId="0">
      <alignment horizontal="left" vertical="center" wrapText="1"/>
    </xf>
    <xf numFmtId="0" fontId="4" fillId="0" borderId="2">
      <alignment horizontal="center" vertical="center"/>
      <protection locked="0"/>
    </xf>
    <xf numFmtId="0" fontId="3" fillId="0" borderId="10">
      <alignment horizontal="left" vertical="center" wrapText="1"/>
    </xf>
    <xf numFmtId="0" fontId="1" fillId="0" borderId="10">
      <alignment horizontal="center" vertical="center" wrapText="1"/>
    </xf>
    <xf numFmtId="0" fontId="4" fillId="0" borderId="0">
      <alignment wrapText="1"/>
    </xf>
    <xf numFmtId="0" fontId="3" fillId="0" borderId="1">
      <alignment horizontal="left" vertical="center" wrapText="1"/>
      <protection locked="0"/>
    </xf>
    <xf numFmtId="4" fontId="3" fillId="0" borderId="10">
      <alignment horizontal="right" vertical="center"/>
    </xf>
    <xf numFmtId="3" fontId="4" fillId="0" borderId="10">
      <alignment horizontal="center" vertical="center"/>
    </xf>
    <xf numFmtId="0" fontId="1" fillId="0" borderId="0">
      <alignment vertical="top"/>
      <protection locked="0"/>
    </xf>
    <xf numFmtId="0" fontId="4" fillId="0" borderId="6">
      <alignment horizontal="center" vertical="center"/>
    </xf>
    <xf numFmtId="0" fontId="4" fillId="0" borderId="10">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8">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10">
      <alignment horizontal="center" vertical="center"/>
      <protection locked="0"/>
    </xf>
    <xf numFmtId="0" fontId="1" fillId="0" borderId="8">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xf numFmtId="0" fontId="1" fillId="0" borderId="0">
      <protection locked="0"/>
    </xf>
    <xf numFmtId="0" fontId="4" fillId="0" borderId="6">
      <alignment horizontal="center" vertical="center"/>
      <protection locked="0"/>
    </xf>
    <xf numFmtId="0" fontId="4" fillId="0" borderId="10">
      <alignment horizontal="center" vertical="center" wrapText="1"/>
      <protection locked="0"/>
    </xf>
    <xf numFmtId="0" fontId="30" fillId="0" borderId="0">
      <alignment vertical="top"/>
      <protection locked="0"/>
    </xf>
    <xf numFmtId="0" fontId="2" fillId="0" borderId="0">
      <alignment horizontal="center" vertical="center"/>
    </xf>
    <xf numFmtId="0" fontId="4" fillId="0" borderId="0">
      <protection locked="0"/>
    </xf>
    <xf numFmtId="0" fontId="4" fillId="0" borderId="5">
      <alignment horizontal="center" vertical="center" wrapText="1"/>
      <protection locked="0"/>
    </xf>
    <xf numFmtId="3" fontId="4" fillId="0" borderId="10">
      <alignment horizontal="center" vertical="top"/>
      <protection locked="0"/>
    </xf>
    <xf numFmtId="0" fontId="3" fillId="0" borderId="0">
      <alignment horizontal="left" vertical="center"/>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10">
      <alignment horizontal="center" vertical="top"/>
    </xf>
    <xf numFmtId="0" fontId="4" fillId="0" borderId="2">
      <alignment horizontal="center" vertical="center" wrapText="1"/>
      <protection locked="0"/>
    </xf>
    <xf numFmtId="0" fontId="2" fillId="0" borderId="0">
      <alignment horizontal="center" vertical="center"/>
    </xf>
    <xf numFmtId="0" fontId="3" fillId="0" borderId="1">
      <alignment horizontal="right" vertical="center"/>
      <protection locked="0"/>
    </xf>
    <xf numFmtId="0" fontId="7"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51"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51" fillId="0" borderId="1">
      <alignment horizontal="right" vertical="center"/>
    </xf>
    <xf numFmtId="0" fontId="30" fillId="0" borderId="0">
      <alignment vertical="top"/>
      <protection locked="0"/>
    </xf>
    <xf numFmtId="49" fontId="1" fillId="0" borderId="0"/>
    <xf numFmtId="0" fontId="13"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8">
      <alignment horizontal="center" vertical="center"/>
    </xf>
    <xf numFmtId="0" fontId="4" fillId="0" borderId="10">
      <alignment horizontal="center" vertical="center"/>
    </xf>
    <xf numFmtId="0" fontId="1" fillId="0" borderId="1">
      <alignment horizontal="center"/>
    </xf>
    <xf numFmtId="0" fontId="30"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9"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33" fillId="0" borderId="0">
      <alignment vertical="top"/>
      <protection locked="0"/>
    </xf>
    <xf numFmtId="0" fontId="20" fillId="0" borderId="1">
      <alignment horizontal="center" vertical="center" wrapText="1"/>
    </xf>
    <xf numFmtId="4" fontId="3" fillId="0" borderId="1">
      <alignment horizontal="right" vertical="center"/>
    </xf>
    <xf numFmtId="0" fontId="20"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20" fillId="0" borderId="5">
      <alignment horizontal="center" vertical="center" wrapText="1"/>
    </xf>
    <xf numFmtId="4" fontId="3" fillId="0" borderId="5">
      <alignment horizontal="right" vertical="center"/>
    </xf>
    <xf numFmtId="0" fontId="4" fillId="0" borderId="7">
      <alignment horizontal="center" vertical="center"/>
    </xf>
    <xf numFmtId="0" fontId="20" fillId="0" borderId="0">
      <alignment wrapText="1"/>
    </xf>
    <xf numFmtId="0" fontId="3" fillId="0" borderId="0">
      <alignment horizontal="right" wrapText="1"/>
    </xf>
    <xf numFmtId="0" fontId="1" fillId="0" borderId="0"/>
    <xf numFmtId="0" fontId="30" fillId="0" borderId="0">
      <alignment vertical="top"/>
      <protection locked="0"/>
    </xf>
    <xf numFmtId="0" fontId="4" fillId="0" borderId="6">
      <alignment horizontal="center" vertical="center"/>
    </xf>
    <xf numFmtId="0" fontId="20" fillId="0" borderId="0">
      <alignment horizontal="center"/>
    </xf>
    <xf numFmtId="0" fontId="20" fillId="0" borderId="0"/>
    <xf numFmtId="0" fontId="4" fillId="0" borderId="3">
      <alignment horizontal="center" vertical="center" wrapText="1"/>
      <protection locked="0"/>
    </xf>
    <xf numFmtId="0" fontId="4" fillId="0" borderId="0"/>
    <xf numFmtId="0" fontId="1" fillId="0" borderId="1"/>
    <xf numFmtId="0" fontId="4" fillId="0" borderId="4">
      <alignment horizontal="center" vertical="center" wrapText="1"/>
      <protection locked="0"/>
    </xf>
    <xf numFmtId="0" fontId="4" fillId="0" borderId="6">
      <alignment horizontal="center" vertical="center"/>
    </xf>
    <xf numFmtId="0" fontId="4" fillId="0" borderId="7">
      <alignment horizontal="center" vertical="center"/>
      <protection locked="0"/>
    </xf>
    <xf numFmtId="0" fontId="1" fillId="0" borderId="1">
      <alignment horizontal="center" vertical="center"/>
    </xf>
    <xf numFmtId="0" fontId="4" fillId="0" borderId="7">
      <alignment horizontal="center" vertical="center" wrapText="1"/>
      <protection locked="0"/>
    </xf>
    <xf numFmtId="0" fontId="4" fillId="0" borderId="5">
      <alignment horizontal="center" vertical="center"/>
    </xf>
    <xf numFmtId="0" fontId="3" fillId="0" borderId="1">
      <alignment horizontal="left" vertical="center" wrapText="1"/>
      <protection locked="0"/>
    </xf>
    <xf numFmtId="0" fontId="4" fillId="0" borderId="7">
      <alignment horizontal="center" vertical="center"/>
    </xf>
    <xf numFmtId="0" fontId="1" fillId="0" borderId="7">
      <alignment horizontal="center"/>
    </xf>
    <xf numFmtId="0" fontId="1" fillId="0" borderId="1"/>
    <xf numFmtId="0" fontId="4" fillId="0" borderId="6">
      <alignment horizontal="center" vertical="center" wrapText="1"/>
      <protection locked="0"/>
    </xf>
    <xf numFmtId="0" fontId="30" fillId="0" borderId="0">
      <alignment vertical="top"/>
      <protection locked="0"/>
    </xf>
    <xf numFmtId="0" fontId="1" fillId="0" borderId="1">
      <alignment horizontal="center"/>
    </xf>
    <xf numFmtId="49" fontId="12" fillId="0" borderId="0">
      <protection locked="0"/>
    </xf>
    <xf numFmtId="0" fontId="1" fillId="0" borderId="0">
      <alignment vertical="center"/>
    </xf>
    <xf numFmtId="0" fontId="3" fillId="0" borderId="0">
      <alignment horizontal="right" vertical="center"/>
      <protection locked="0"/>
    </xf>
    <xf numFmtId="0" fontId="4" fillId="0" borderId="0">
      <alignment horizontal="left" vertical="center"/>
    </xf>
    <xf numFmtId="49" fontId="4" fillId="0" borderId="2">
      <alignment horizontal="center" vertical="center" wrapText="1"/>
      <protection locked="0"/>
    </xf>
    <xf numFmtId="0" fontId="7" fillId="0" borderId="0">
      <alignment horizontal="center" vertical="center" wrapText="1"/>
    </xf>
    <xf numFmtId="0" fontId="3" fillId="0" borderId="0">
      <alignment horizontal="right"/>
      <protection locked="0"/>
    </xf>
    <xf numFmtId="0" fontId="3" fillId="0" borderId="7">
      <alignment vertical="center" wrapText="1"/>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1">
      <alignment horizontal="center" vertical="center" wrapText="1"/>
      <protection locked="0"/>
    </xf>
    <xf numFmtId="0" fontId="4" fillId="0" borderId="8">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9">
      <alignment horizontal="center" vertical="center" wrapText="1"/>
    </xf>
    <xf numFmtId="4" fontId="3" fillId="0" borderId="1">
      <alignment horizontal="right" vertical="center" wrapText="1"/>
    </xf>
    <xf numFmtId="0" fontId="4" fillId="0" borderId="6">
      <alignment horizontal="center" vertical="center"/>
    </xf>
    <xf numFmtId="0" fontId="4" fillId="0" borderId="10">
      <alignment horizontal="center" vertical="center" wrapText="1"/>
    </xf>
    <xf numFmtId="0" fontId="4" fillId="0" borderId="21">
      <alignment horizontal="center" vertical="center"/>
    </xf>
    <xf numFmtId="0" fontId="4" fillId="0" borderId="10">
      <alignment horizontal="center" vertical="center"/>
    </xf>
    <xf numFmtId="0" fontId="3" fillId="0" borderId="12">
      <alignment horizontal="left" vertical="center"/>
    </xf>
    <xf numFmtId="0" fontId="4" fillId="0" borderId="8">
      <alignment horizontal="center" vertical="center" wrapText="1"/>
      <protection locked="0"/>
    </xf>
    <xf numFmtId="0" fontId="4" fillId="0" borderId="7">
      <alignment horizontal="center" vertical="center"/>
    </xf>
    <xf numFmtId="0" fontId="3" fillId="0" borderId="0">
      <alignment horizontal="right" vertical="center"/>
    </xf>
    <xf numFmtId="0" fontId="4" fillId="0" borderId="10">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10">
      <alignment horizontal="right" vertical="center"/>
      <protection locked="0"/>
    </xf>
    <xf numFmtId="0" fontId="2" fillId="0" borderId="0">
      <alignment horizontal="center" vertical="center"/>
      <protection locked="0"/>
    </xf>
    <xf numFmtId="4" fontId="3" fillId="0" borderId="1">
      <alignment horizontal="right" vertical="center"/>
    </xf>
    <xf numFmtId="0" fontId="30" fillId="0" borderId="0">
      <alignment vertical="top"/>
      <protection locked="0"/>
    </xf>
    <xf numFmtId="0" fontId="3" fillId="0" borderId="1">
      <alignment horizontal="right" vertical="center" wrapText="1"/>
      <protection locked="0"/>
    </xf>
    <xf numFmtId="0" fontId="1" fillId="0" borderId="0">
      <alignment vertical="center"/>
    </xf>
    <xf numFmtId="0" fontId="7"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0" fillId="0" borderId="0">
      <alignment vertical="top"/>
      <protection locked="0"/>
    </xf>
    <xf numFmtId="0" fontId="1" fillId="0" borderId="0">
      <alignment vertical="center"/>
    </xf>
    <xf numFmtId="0" fontId="7"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3"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30" fillId="0" borderId="0">
      <alignment vertical="top"/>
      <protection locked="0"/>
    </xf>
    <xf numFmtId="0" fontId="4" fillId="0" borderId="7">
      <alignment horizontal="center" vertical="center"/>
    </xf>
    <xf numFmtId="0" fontId="12" fillId="0" borderId="0">
      <alignment horizontal="right"/>
      <protection locked="0"/>
    </xf>
    <xf numFmtId="0" fontId="13"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9"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4" fillId="0" borderId="2">
      <alignment horizontal="center" vertical="center"/>
    </xf>
    <xf numFmtId="0" fontId="13" fillId="0" borderId="0">
      <alignment horizontal="center" vertical="center"/>
      <protection locked="0"/>
    </xf>
    <xf numFmtId="49" fontId="4" fillId="0" borderId="1">
      <alignment horizontal="center" vertical="center"/>
      <protection locked="0"/>
    </xf>
    <xf numFmtId="0" fontId="4" fillId="0" borderId="5">
      <alignment horizontal="center" vertical="center" wrapText="1"/>
    </xf>
    <xf numFmtId="49" fontId="1" fillId="0" borderId="0"/>
    <xf numFmtId="0" fontId="3" fillId="0" borderId="1">
      <alignment horizontal="right" vertical="center" wrapText="1"/>
    </xf>
    <xf numFmtId="0" fontId="4" fillId="0" borderId="2">
      <alignment horizontal="center" vertical="center"/>
    </xf>
    <xf numFmtId="0" fontId="13" fillId="0" borderId="0">
      <alignment horizontal="center" vertical="center"/>
      <protection locked="0"/>
    </xf>
    <xf numFmtId="0" fontId="3" fillId="0" borderId="1">
      <alignment horizontal="right" vertical="center" wrapText="1"/>
      <protection locked="0"/>
    </xf>
    <xf numFmtId="0" fontId="4" fillId="0" borderId="1">
      <alignment horizontal="center" vertical="center"/>
    </xf>
    <xf numFmtId="0" fontId="1" fillId="0" borderId="7">
      <alignment horizontal="center" vertical="center"/>
      <protection locked="0"/>
    </xf>
    <xf numFmtId="0" fontId="4" fillId="0" borderId="6">
      <alignment horizontal="center" vertical="center" wrapText="1"/>
    </xf>
    <xf numFmtId="0" fontId="30" fillId="0" borderId="0">
      <alignment vertical="top"/>
      <protection locked="0"/>
    </xf>
    <xf numFmtId="179" fontId="3" fillId="0" borderId="1">
      <alignment horizontal="right" vertical="center"/>
      <protection locked="0"/>
    </xf>
    <xf numFmtId="0" fontId="1" fillId="0" borderId="0">
      <alignment horizontal="right"/>
    </xf>
    <xf numFmtId="0" fontId="3" fillId="0" borderId="1">
      <alignment horizontal="right" vertical="center"/>
    </xf>
    <xf numFmtId="179" fontId="3" fillId="0" borderId="1">
      <alignment horizontal="right" vertical="center"/>
    </xf>
    <xf numFmtId="0" fontId="13" fillId="0" borderId="0">
      <alignment horizontal="center" vertical="center"/>
    </xf>
    <xf numFmtId="0" fontId="3" fillId="0" borderId="1">
      <alignment horizontal="right" vertical="center"/>
      <protection locked="0"/>
    </xf>
    <xf numFmtId="0" fontId="2" fillId="0" borderId="0">
      <alignment horizontal="center" vertical="center"/>
    </xf>
    <xf numFmtId="0" fontId="1" fillId="0" borderId="0"/>
    <xf numFmtId="0" fontId="4" fillId="0" borderId="0"/>
    <xf numFmtId="0" fontId="9" fillId="0" borderId="0">
      <alignment horizontal="center" vertical="center" wrapText="1"/>
    </xf>
    <xf numFmtId="0" fontId="4" fillId="0" borderId="8">
      <alignment horizontal="center" vertical="center" wrapText="1"/>
    </xf>
    <xf numFmtId="0" fontId="4" fillId="0" borderId="0">
      <alignment horizontal="left" vertical="center" wrapText="1"/>
    </xf>
    <xf numFmtId="0" fontId="4" fillId="0" borderId="9">
      <alignment horizontal="center" vertical="center" wrapText="1"/>
    </xf>
    <xf numFmtId="0" fontId="4" fillId="0" borderId="2">
      <alignment horizontal="center" vertical="center"/>
    </xf>
    <xf numFmtId="0" fontId="4" fillId="0" borderId="10">
      <alignment horizontal="center" vertical="center" wrapText="1"/>
    </xf>
    <xf numFmtId="0" fontId="4" fillId="0" borderId="4">
      <alignment horizontal="center" vertical="center"/>
    </xf>
    <xf numFmtId="0" fontId="4" fillId="0" borderId="6">
      <alignment horizontal="center" vertical="center" wrapText="1"/>
    </xf>
    <xf numFmtId="0" fontId="4" fillId="0" borderId="10">
      <alignment horizontal="center" vertical="center"/>
    </xf>
    <xf numFmtId="0" fontId="4" fillId="0" borderId="1">
      <alignment horizontal="center" vertical="center"/>
    </xf>
    <xf numFmtId="0" fontId="3" fillId="0" borderId="0">
      <alignment vertical="top"/>
      <protection locked="0"/>
    </xf>
    <xf numFmtId="0" fontId="3" fillId="0" borderId="12">
      <alignment horizontal="left" vertical="center"/>
    </xf>
    <xf numFmtId="0" fontId="9" fillId="0" borderId="0">
      <alignment horizontal="center" vertical="center"/>
    </xf>
    <xf numFmtId="0" fontId="2" fillId="0" borderId="0">
      <alignment horizontal="center" vertical="center"/>
      <protection locked="0"/>
    </xf>
    <xf numFmtId="0" fontId="3" fillId="0" borderId="10">
      <alignment horizontal="right" vertical="center"/>
    </xf>
    <xf numFmtId="0" fontId="4" fillId="0" borderId="0">
      <alignment wrapText="1"/>
    </xf>
    <xf numFmtId="0" fontId="4" fillId="0" borderId="6">
      <alignment horizontal="center" vertical="center" wrapText="1"/>
      <protection locked="0"/>
    </xf>
    <xf numFmtId="0" fontId="3" fillId="0" borderId="10">
      <alignment horizontal="right" vertical="center"/>
      <protection locked="0"/>
    </xf>
    <xf numFmtId="0" fontId="4" fillId="0" borderId="6">
      <alignment horizontal="center" vertical="center"/>
      <protection locked="0"/>
    </xf>
    <xf numFmtId="0" fontId="4" fillId="0" borderId="9">
      <alignment horizontal="center" vertical="center" wrapText="1"/>
      <protection locked="0"/>
    </xf>
    <xf numFmtId="0" fontId="4" fillId="0" borderId="12">
      <alignment horizontal="center" vertical="center"/>
      <protection locked="0"/>
    </xf>
    <xf numFmtId="0" fontId="4" fillId="0" borderId="10">
      <alignment horizontal="center" vertical="center" wrapText="1"/>
      <protection locked="0"/>
    </xf>
    <xf numFmtId="0" fontId="4" fillId="0" borderId="1">
      <alignment horizontal="center" vertical="center" wrapText="1"/>
      <protection locked="0"/>
    </xf>
    <xf numFmtId="0" fontId="4" fillId="0" borderId="12">
      <alignment horizontal="center" vertical="center" wrapText="1"/>
    </xf>
    <xf numFmtId="0" fontId="3" fillId="0" borderId="1">
      <alignment horizontal="right" vertical="center"/>
      <protection locked="0"/>
    </xf>
    <xf numFmtId="0" fontId="3" fillId="0" borderId="0">
      <alignment horizontal="right" vertical="center"/>
      <protection locked="0"/>
    </xf>
    <xf numFmtId="0" fontId="4" fillId="0" borderId="12">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0" fillId="0" borderId="0">
      <alignment vertical="top"/>
      <protection locked="0"/>
    </xf>
    <xf numFmtId="0" fontId="3" fillId="0" borderId="5">
      <alignment horizontal="center" vertical="center" wrapText="1"/>
      <protection locked="0"/>
    </xf>
    <xf numFmtId="0" fontId="1" fillId="0" borderId="0">
      <alignment wrapText="1"/>
    </xf>
    <xf numFmtId="0" fontId="7"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3" fillId="0" borderId="10">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2">
      <alignment horizontal="center" vertical="center" wrapText="1"/>
    </xf>
    <xf numFmtId="0" fontId="1" fillId="0" borderId="0">
      <alignment vertical="center"/>
    </xf>
    <xf numFmtId="0" fontId="3" fillId="0" borderId="10">
      <alignment horizontal="right" vertical="center"/>
    </xf>
    <xf numFmtId="0" fontId="3" fillId="0" borderId="0">
      <alignment horizontal="right" vertical="center"/>
      <protection locked="0"/>
    </xf>
    <xf numFmtId="0" fontId="7"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2">
      <alignment horizontal="center" vertical="center"/>
      <protection locked="0"/>
    </xf>
    <xf numFmtId="0" fontId="4" fillId="0" borderId="12">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30" fillId="0" borderId="0">
      <alignment vertical="top"/>
      <protection locked="0"/>
    </xf>
    <xf numFmtId="0" fontId="2" fillId="0" borderId="0">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21">
      <alignment horizontal="center" vertical="center" wrapText="1"/>
    </xf>
    <xf numFmtId="0" fontId="4" fillId="0" borderId="0">
      <protection locked="0"/>
    </xf>
    <xf numFmtId="4" fontId="4" fillId="0" borderId="5">
      <alignment vertical="center"/>
    </xf>
    <xf numFmtId="0" fontId="8" fillId="0" borderId="0"/>
    <xf numFmtId="0" fontId="4" fillId="0" borderId="5">
      <alignment horizontal="center" vertical="center"/>
      <protection locked="0"/>
    </xf>
    <xf numFmtId="0" fontId="1" fillId="0" borderId="1">
      <alignment horizontal="center"/>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0" fillId="0" borderId="0">
      <alignment vertical="top"/>
      <protection locked="0"/>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0" fillId="0" borderId="0">
      <alignment vertical="top"/>
      <protection locked="0"/>
    </xf>
  </cellStyleXfs>
  <cellXfs count="277">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393" applyFont="1" applyBorder="1">
      <alignment horizontal="center" vertical="center"/>
    </xf>
    <xf numFmtId="0" fontId="1" fillId="0" borderId="1" xfId="664" applyFont="1" applyBorder="1">
      <alignment horizontal="center" vertical="center"/>
      <protection locked="0"/>
    </xf>
    <xf numFmtId="49" fontId="5" fillId="0" borderId="1" xfId="146" applyNumberFormat="1" applyFont="1" applyBorder="1">
      <alignment horizontal="left" vertical="center" wrapText="1"/>
    </xf>
    <xf numFmtId="0" fontId="0" fillId="0" borderId="1" xfId="0" applyFont="1" applyBorder="1"/>
    <xf numFmtId="178" fontId="5" fillId="0" borderId="1" xfId="0" applyNumberFormat="1" applyFont="1" applyBorder="1" applyAlignment="1">
      <alignment horizontal="right" vertical="center"/>
    </xf>
    <xf numFmtId="0" fontId="3" fillId="0" borderId="1" xfId="566" applyFont="1" applyBorder="1">
      <alignment horizontal="center" vertical="center" wrapText="1"/>
      <protection locked="0"/>
    </xf>
    <xf numFmtId="0" fontId="3" fillId="0" borderId="1" xfId="650" applyFont="1" applyBorder="1">
      <alignment horizontal="left" vertical="center" wrapText="1"/>
      <protection locked="0"/>
    </xf>
    <xf numFmtId="0" fontId="3" fillId="0" borderId="1" xfId="658" applyFont="1" applyBorder="1">
      <alignment horizontal="left" vertical="center" wrapText="1"/>
      <protection locked="0"/>
    </xf>
    <xf numFmtId="0" fontId="6" fillId="0" borderId="0" xfId="368" applyFont="1" applyFill="1" applyBorder="1" applyAlignment="1" applyProtection="1"/>
    <xf numFmtId="49" fontId="1" fillId="0" borderId="0" xfId="651" applyNumberFormat="1" applyFont="1" applyBorder="1"/>
    <xf numFmtId="0" fontId="2" fillId="0" borderId="0" xfId="304" applyFont="1" applyBorder="1">
      <alignment horizontal="center" vertical="center"/>
    </xf>
    <xf numFmtId="0" fontId="4" fillId="0" borderId="0" xfId="648" applyFont="1" applyBorder="1">
      <alignment horizontal="left" vertical="center"/>
    </xf>
    <xf numFmtId="0" fontId="4" fillId="0" borderId="0" xfId="660" applyFont="1" applyBorder="1"/>
    <xf numFmtId="0" fontId="4" fillId="0" borderId="2" xfId="312" applyFont="1" applyBorder="1">
      <alignment horizontal="center" vertical="center" wrapText="1"/>
      <protection locked="0"/>
    </xf>
    <xf numFmtId="0" fontId="4" fillId="0" borderId="2" xfId="652" applyFont="1" applyBorder="1">
      <alignment horizontal="center" vertical="center" wrapText="1"/>
    </xf>
    <xf numFmtId="0" fontId="4" fillId="0" borderId="2" xfId="655" applyFont="1" applyBorder="1">
      <alignment horizontal="center" vertical="center"/>
    </xf>
    <xf numFmtId="0" fontId="4" fillId="0" borderId="3" xfId="387" applyFont="1" applyBorder="1">
      <alignment horizontal="center" vertical="center" wrapText="1"/>
      <protection locked="0"/>
    </xf>
    <xf numFmtId="0" fontId="4" fillId="0" borderId="3" xfId="654" applyFont="1" applyBorder="1">
      <alignment horizontal="center" vertical="center" wrapText="1"/>
    </xf>
    <xf numFmtId="0" fontId="4" fillId="0" borderId="3" xfId="56" applyFont="1" applyBorder="1">
      <alignment horizontal="center" vertical="center"/>
    </xf>
    <xf numFmtId="0" fontId="4" fillId="0" borderId="4" xfId="390" applyFont="1" applyBorder="1">
      <alignment horizontal="center" vertical="center" wrapText="1"/>
      <protection locked="0"/>
    </xf>
    <xf numFmtId="0" fontId="4" fillId="0" borderId="4" xfId="656" applyFont="1" applyBorder="1">
      <alignment horizontal="center" vertical="center" wrapText="1"/>
    </xf>
    <xf numFmtId="0" fontId="4" fillId="0" borderId="4" xfId="657" applyFont="1" applyBorder="1">
      <alignment horizontal="center" vertical="center"/>
    </xf>
    <xf numFmtId="0" fontId="3" fillId="0" borderId="1" xfId="643" applyFont="1" applyBorder="1">
      <alignment horizontal="left" vertical="center" wrapText="1"/>
    </xf>
    <xf numFmtId="0" fontId="1" fillId="0" borderId="5" xfId="28" applyFont="1" applyBorder="1">
      <alignment horizontal="center" vertical="center" wrapText="1"/>
      <protection locked="0"/>
    </xf>
    <xf numFmtId="0" fontId="3" fillId="0" borderId="6" xfId="646" applyFont="1" applyBorder="1">
      <alignment horizontal="left" vertical="center"/>
    </xf>
    <xf numFmtId="0" fontId="3" fillId="0" borderId="7" xfId="259" applyFont="1" applyBorder="1">
      <alignment horizontal="left" vertical="center"/>
    </xf>
    <xf numFmtId="0" fontId="1" fillId="0" borderId="0" xfId="83" applyFont="1" applyBorder="1">
      <alignment horizontal="right" vertical="center"/>
      <protection locked="0"/>
    </xf>
    <xf numFmtId="0" fontId="4" fillId="0" borderId="5" xfId="653" applyFont="1" applyBorder="1">
      <alignment horizontal="center" vertical="center"/>
    </xf>
    <xf numFmtId="0" fontId="4" fillId="0" borderId="6" xfId="661" applyFont="1" applyBorder="1">
      <alignment horizontal="center" vertical="center"/>
    </xf>
    <xf numFmtId="0" fontId="4" fillId="0" borderId="7" xfId="663" applyFont="1" applyBorder="1">
      <alignment horizontal="center" vertical="center"/>
    </xf>
    <xf numFmtId="0" fontId="3" fillId="0" borderId="0" xfId="96" applyFont="1" applyBorder="1">
      <alignment horizontal="right" vertical="center"/>
    </xf>
    <xf numFmtId="0" fontId="7" fillId="0" borderId="0" xfId="408" applyFont="1" applyBorder="1">
      <alignment horizontal="center" vertical="center" wrapText="1"/>
    </xf>
    <xf numFmtId="0" fontId="3" fillId="0" borderId="0" xfId="0" applyFont="1" applyBorder="1" applyAlignment="1">
      <alignment horizontal="left" vertical="center"/>
    </xf>
    <xf numFmtId="0" fontId="4" fillId="0" borderId="5" xfId="515" applyFont="1" applyBorder="1">
      <alignment horizontal="center" vertical="center" wrapText="1"/>
    </xf>
    <xf numFmtId="0" fontId="4" fillId="0" borderId="6" xfId="523" applyFont="1" applyBorder="1">
      <alignment horizontal="center" vertical="center" wrapText="1"/>
    </xf>
    <xf numFmtId="0" fontId="4" fillId="0" borderId="7" xfId="128" applyFont="1" applyBorder="1">
      <alignment horizontal="center" vertical="center" wrapText="1"/>
    </xf>
    <xf numFmtId="0" fontId="4" fillId="0" borderId="1" xfId="634" applyFont="1" applyBorder="1">
      <alignment horizontal="center" vertical="center" wrapText="1"/>
    </xf>
    <xf numFmtId="49" fontId="5" fillId="0" borderId="1" xfId="146" applyNumberFormat="1" applyFont="1" applyBorder="1" applyAlignment="1">
      <alignment horizontal="left" vertical="center" wrapText="1"/>
    </xf>
    <xf numFmtId="49" fontId="5" fillId="0" borderId="1" xfId="146" applyNumberFormat="1" applyFont="1" applyBorder="1" applyAlignment="1">
      <alignment horizontal="right" vertical="center" wrapText="1"/>
    </xf>
    <xf numFmtId="0" fontId="3" fillId="0" borderId="1" xfId="636" applyFont="1" applyBorder="1">
      <alignment horizontal="center" vertical="center" wrapText="1"/>
      <protection locked="0"/>
    </xf>
    <xf numFmtId="0" fontId="3" fillId="0" borderId="7" xfId="410" applyFont="1" applyBorder="1">
      <alignment vertical="center" wrapText="1"/>
      <protection locked="0"/>
    </xf>
    <xf numFmtId="0" fontId="6" fillId="0" borderId="0" xfId="368" applyFont="1" applyFill="1" applyBorder="1" applyAlignment="1" applyProtection="1">
      <alignment vertical="center"/>
      <protection locked="0"/>
    </xf>
    <xf numFmtId="0" fontId="7"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621" applyFont="1" applyBorder="1">
      <alignment horizontal="center" vertical="center"/>
      <protection locked="0"/>
    </xf>
    <xf numFmtId="0" fontId="4" fillId="0" borderId="1" xfId="624" applyFont="1" applyBorder="1">
      <alignment horizontal="center" vertical="center" wrapText="1"/>
      <protection locked="0"/>
    </xf>
    <xf numFmtId="49" fontId="6" fillId="0" borderId="0" xfId="368" applyNumberFormat="1" applyFont="1" applyFill="1" applyBorder="1" applyAlignment="1" applyProtection="1">
      <alignment vertical="center"/>
    </xf>
    <xf numFmtId="0" fontId="3" fillId="0" borderId="0" xfId="0" applyFont="1" applyBorder="1" applyAlignment="1" applyProtection="1">
      <alignment horizontal="right" vertical="center"/>
      <protection locked="0"/>
    </xf>
    <xf numFmtId="0" fontId="6" fillId="0" borderId="0" xfId="368" applyFont="1" applyFill="1" applyBorder="1" applyAlignment="1" applyProtection="1">
      <alignment vertical="top"/>
      <protection locked="0"/>
    </xf>
    <xf numFmtId="0" fontId="1" fillId="0" borderId="0" xfId="610" applyFont="1" applyBorder="1">
      <alignment horizontal="right" vertical="center"/>
    </xf>
    <xf numFmtId="0" fontId="8" fillId="0" borderId="0" xfId="151" applyFont="1" applyBorder="1">
      <alignment vertical="top"/>
    </xf>
    <xf numFmtId="0" fontId="9" fillId="0" borderId="0" xfId="534" applyFont="1" applyBorder="1">
      <alignment horizontal="center" vertical="center" wrapText="1"/>
    </xf>
    <xf numFmtId="0" fontId="9" fillId="0" borderId="0" xfId="546" applyFont="1" applyBorder="1">
      <alignment horizontal="center" vertical="center"/>
    </xf>
    <xf numFmtId="0" fontId="4" fillId="0" borderId="0" xfId="0" applyFont="1" applyBorder="1" applyAlignment="1">
      <alignment horizontal="left" vertical="center" wrapText="1"/>
    </xf>
    <xf numFmtId="0" fontId="4" fillId="0" borderId="0" xfId="549" applyFont="1" applyBorder="1">
      <alignment wrapText="1"/>
    </xf>
    <xf numFmtId="0" fontId="4" fillId="0" borderId="0" xfId="152" applyFont="1" applyBorder="1">
      <alignment horizontal="right" wrapText="1"/>
    </xf>
    <xf numFmtId="0" fontId="4" fillId="0" borderId="0" xfId="613" applyFont="1" applyBorder="1">
      <protection locked="0"/>
    </xf>
    <xf numFmtId="0" fontId="4" fillId="0" borderId="1" xfId="612" applyFont="1" applyBorder="1">
      <alignment horizontal="center" vertical="center" wrapText="1"/>
    </xf>
    <xf numFmtId="0" fontId="4" fillId="0" borderId="1" xfId="543" applyFont="1" applyBorder="1">
      <alignment horizontal="center" vertical="center"/>
    </xf>
    <xf numFmtId="0" fontId="4" fillId="0" borderId="1" xfId="0" applyFont="1" applyBorder="1" applyAlignment="1" applyProtection="1">
      <alignment horizontal="center" vertical="center"/>
      <protection locked="0"/>
    </xf>
    <xf numFmtId="0" fontId="4" fillId="0" borderId="1" xfId="43" applyFont="1" applyBorder="1">
      <alignment vertical="center" wrapText="1"/>
    </xf>
    <xf numFmtId="0" fontId="3" fillId="0" borderId="0" xfId="629" applyFont="1" applyBorder="1">
      <alignment horizontal="right" vertical="center"/>
      <protection locked="0"/>
    </xf>
    <xf numFmtId="0" fontId="4" fillId="0" borderId="0" xfId="618" applyFont="1" applyBorder="1">
      <alignment horizontal="right" vertical="center"/>
      <protection locked="0"/>
    </xf>
    <xf numFmtId="0" fontId="1" fillId="0" borderId="1" xfId="617" applyFont="1" applyBorder="1">
      <alignment horizontal="center"/>
    </xf>
    <xf numFmtId="0" fontId="1" fillId="0" borderId="0" xfId="567" applyFont="1" applyBorder="1">
      <alignment wrapText="1"/>
    </xf>
    <xf numFmtId="0" fontId="1" fillId="0" borderId="0" xfId="452" applyFont="1" applyBorder="1">
      <protection locked="0"/>
    </xf>
    <xf numFmtId="0" fontId="2" fillId="0" borderId="0" xfId="432" applyFont="1" applyBorder="1">
      <alignment horizontal="center" vertical="center" wrapText="1"/>
    </xf>
    <xf numFmtId="0" fontId="2" fillId="0" borderId="0" xfId="627" applyFont="1" applyBorder="1">
      <alignment horizontal="center" vertical="center"/>
      <protection locked="0"/>
    </xf>
    <xf numFmtId="0" fontId="3" fillId="0" borderId="0" xfId="569" applyFont="1" applyBorder="1">
      <alignment horizontal="left" vertical="center" wrapText="1"/>
    </xf>
    <xf numFmtId="0" fontId="4" fillId="0" borderId="8" xfId="438" applyFont="1" applyBorder="1">
      <alignment horizontal="center" vertical="center" wrapText="1"/>
    </xf>
    <xf numFmtId="0" fontId="4" fillId="0" borderId="8" xfId="448" applyFont="1" applyBorder="1">
      <alignment horizontal="center" vertical="center" wrapText="1"/>
      <protection locked="0"/>
    </xf>
    <xf numFmtId="0" fontId="4" fillId="0" borderId="9" xfId="441" applyFont="1" applyBorder="1">
      <alignment horizontal="center" vertical="center" wrapText="1"/>
    </xf>
    <xf numFmtId="0" fontId="4" fillId="0" borderId="9" xfId="32" applyFont="1" applyBorder="1">
      <alignment horizontal="center" vertical="center" wrapText="1"/>
      <protection locked="0"/>
    </xf>
    <xf numFmtId="0" fontId="4" fillId="0" borderId="10" xfId="444" applyFont="1" applyBorder="1">
      <alignment horizontal="center" vertical="center" wrapText="1"/>
    </xf>
    <xf numFmtId="0" fontId="4" fillId="0" borderId="10" xfId="451" applyFont="1" applyBorder="1">
      <alignment horizontal="center" vertical="center" wrapText="1"/>
      <protection locked="0"/>
    </xf>
    <xf numFmtId="0" fontId="3" fillId="0" borderId="10" xfId="144" applyFont="1" applyBorder="1">
      <alignment horizontal="left" vertical="center" wrapText="1"/>
    </xf>
    <xf numFmtId="0" fontId="3" fillId="0" borderId="10" xfId="455" applyFont="1" applyBorder="1">
      <alignment horizontal="right" vertical="center"/>
      <protection locked="0"/>
    </xf>
    <xf numFmtId="0" fontId="3" fillId="0" borderId="11" xfId="573" applyFont="1" applyBorder="1">
      <alignment horizontal="center" vertical="center"/>
    </xf>
    <xf numFmtId="0" fontId="3" fillId="0" borderId="12" xfId="447" applyFont="1" applyBorder="1">
      <alignment horizontal="left" vertical="center"/>
    </xf>
    <xf numFmtId="0" fontId="3" fillId="0" borderId="10" xfId="33" applyFont="1" applyBorder="1">
      <alignment horizontal="left" vertical="center"/>
    </xf>
    <xf numFmtId="0" fontId="10" fillId="0" borderId="0" xfId="0" applyFont="1" applyFill="1" applyBorder="1" applyAlignment="1">
      <alignment vertical="center"/>
    </xf>
    <xf numFmtId="0" fontId="3" fillId="0" borderId="0" xfId="584" applyFont="1" applyBorder="1">
      <alignment vertical="top" wrapText="1"/>
      <protection locked="0"/>
    </xf>
    <xf numFmtId="0" fontId="2" fillId="0" borderId="0" xfId="575" applyFont="1" applyBorder="1">
      <alignment horizontal="center" vertical="center" wrapText="1"/>
      <protection locked="0"/>
    </xf>
    <xf numFmtId="0" fontId="3" fillId="0" borderId="0" xfId="585" applyFont="1" applyBorder="1">
      <alignment horizontal="right"/>
      <protection locked="0"/>
    </xf>
    <xf numFmtId="0" fontId="4" fillId="0" borderId="6" xfId="577" applyFont="1" applyBorder="1">
      <alignment horizontal="center" vertical="center" wrapText="1"/>
      <protection locked="0"/>
    </xf>
    <xf numFmtId="0" fontId="4" fillId="0" borderId="6" xfId="587" applyFont="1" applyBorder="1">
      <alignment horizontal="center" vertical="center"/>
      <protection locked="0"/>
    </xf>
    <xf numFmtId="0" fontId="4" fillId="0" borderId="12" xfId="579" applyFont="1" applyBorder="1">
      <alignment horizontal="center" vertical="center" wrapText="1"/>
    </xf>
    <xf numFmtId="0" fontId="4" fillId="0" borderId="12" xfId="590" applyFont="1" applyBorder="1">
      <alignment horizontal="center" vertical="center"/>
      <protection locked="0"/>
    </xf>
    <xf numFmtId="0" fontId="3" fillId="0" borderId="0" xfId="599" applyFont="1" applyBorder="1">
      <alignment horizontal="right" vertical="center" wrapText="1"/>
      <protection locked="0"/>
    </xf>
    <xf numFmtId="0" fontId="3" fillId="0" borderId="0" xfId="594" applyFont="1" applyBorder="1">
      <alignment horizontal="right" vertical="center" wrapText="1"/>
    </xf>
    <xf numFmtId="0" fontId="3" fillId="0" borderId="0" xfId="588" applyFont="1" applyBorder="1">
      <alignment horizontal="right" wrapText="1"/>
      <protection locked="0"/>
    </xf>
    <xf numFmtId="0" fontId="3" fillId="0" borderId="0" xfId="0" applyFont="1" applyBorder="1" applyAlignment="1">
      <alignment horizontal="right" wrapText="1"/>
    </xf>
    <xf numFmtId="0" fontId="4" fillId="0" borderId="12" xfId="591" applyFont="1" applyBorder="1">
      <alignment horizontal="center" vertical="center" wrapText="1"/>
      <protection locked="0"/>
    </xf>
    <xf numFmtId="0" fontId="4" fillId="0" borderId="10" xfId="542" applyFont="1" applyBorder="1">
      <alignment horizontal="center" vertical="center"/>
    </xf>
    <xf numFmtId="0" fontId="4" fillId="0" borderId="10" xfId="45" applyFont="1" applyBorder="1">
      <alignment horizontal="center" vertical="center"/>
      <protection locked="0"/>
    </xf>
    <xf numFmtId="0" fontId="3" fillId="0" borderId="10" xfId="581" applyFont="1" applyBorder="1">
      <alignment horizontal="right" vertical="center"/>
    </xf>
    <xf numFmtId="0" fontId="3" fillId="0" borderId="0" xfId="0" applyFont="1" applyBorder="1" applyAlignment="1">
      <alignment horizontal="right"/>
    </xf>
    <xf numFmtId="0" fontId="11" fillId="0" borderId="0" xfId="0" applyFont="1" applyFill="1" applyBorder="1" applyAlignment="1"/>
    <xf numFmtId="0" fontId="12" fillId="0" borderId="0" xfId="264" applyFont="1" applyBorder="1">
      <alignment horizontal="right"/>
      <protection locked="0"/>
    </xf>
    <xf numFmtId="49" fontId="12" fillId="0" borderId="0" xfId="403" applyNumberFormat="1" applyFont="1" applyBorder="1">
      <protection locked="0"/>
    </xf>
    <xf numFmtId="0" fontId="1" fillId="0" borderId="0" xfId="526" applyFont="1" applyBorder="1">
      <alignment horizontal="right"/>
    </xf>
    <xf numFmtId="0" fontId="3" fillId="0" borderId="0" xfId="563" applyFont="1" applyBorder="1">
      <alignment horizontal="right"/>
    </xf>
    <xf numFmtId="0" fontId="13" fillId="0" borderId="0" xfId="269" applyFont="1" applyBorder="1">
      <alignment horizontal="center" vertical="center" wrapText="1"/>
      <protection locked="0"/>
    </xf>
    <xf numFmtId="0" fontId="13" fillId="0" borderId="0" xfId="519" applyFont="1" applyBorder="1">
      <alignment horizontal="center" vertical="center"/>
      <protection locked="0"/>
    </xf>
    <xf numFmtId="0" fontId="13" fillId="0" borderId="0" xfId="529" applyFont="1" applyBorder="1">
      <alignment horizontal="center" vertical="center"/>
    </xf>
    <xf numFmtId="0" fontId="3" fillId="0" borderId="0" xfId="308" applyFont="1" applyBorder="1">
      <alignment horizontal="left" vertical="center"/>
      <protection locked="0"/>
    </xf>
    <xf numFmtId="0" fontId="4" fillId="0" borderId="2" xfId="278" applyFont="1" applyBorder="1">
      <alignment horizontal="center" vertical="center"/>
      <protection locked="0"/>
    </xf>
    <xf numFmtId="49" fontId="4" fillId="0" borderId="2" xfId="407" applyNumberFormat="1" applyFont="1" applyBorder="1">
      <alignment horizontal="center" vertical="center" wrapText="1"/>
      <protection locked="0"/>
    </xf>
    <xf numFmtId="0" fontId="4" fillId="0" borderId="3" xfId="4" applyFont="1" applyBorder="1">
      <alignment horizontal="center" vertical="center"/>
      <protection locked="0"/>
    </xf>
    <xf numFmtId="49" fontId="4" fillId="0" borderId="3" xfId="411" applyNumberFormat="1" applyFont="1" applyBorder="1">
      <alignment horizontal="center" vertical="center" wrapText="1"/>
      <protection locked="0"/>
    </xf>
    <xf numFmtId="49" fontId="4" fillId="0" borderId="1" xfId="514" applyNumberFormat="1" applyFont="1" applyBorder="1">
      <alignment horizontal="center" vertical="center"/>
      <protection locked="0"/>
    </xf>
    <xf numFmtId="0" fontId="3" fillId="0" borderId="1" xfId="396" applyFont="1" applyBorder="1">
      <alignment horizontal="left" vertical="center" wrapText="1"/>
      <protection locked="0"/>
    </xf>
    <xf numFmtId="0" fontId="1" fillId="0" borderId="6" xfId="331" applyFont="1" applyBorder="1">
      <alignment horizontal="center" vertical="center"/>
      <protection locked="0"/>
    </xf>
    <xf numFmtId="0" fontId="1" fillId="0" borderId="7" xfId="522" applyFont="1" applyBorder="1">
      <alignment horizontal="center" vertical="center"/>
      <protection locked="0"/>
    </xf>
    <xf numFmtId="49" fontId="6" fillId="0" borderId="0" xfId="368" applyNumberFormat="1" applyFont="1" applyFill="1" applyBorder="1" applyAlignment="1" applyProtection="1"/>
    <xf numFmtId="0" fontId="1" fillId="0" borderId="0" xfId="0" applyFont="1" applyBorder="1" applyAlignment="1">
      <alignment horizontal="right"/>
    </xf>
    <xf numFmtId="0" fontId="13" fillId="0" borderId="0" xfId="0" applyFont="1" applyBorder="1" applyAlignment="1">
      <alignment horizontal="center" vertical="center"/>
    </xf>
    <xf numFmtId="49" fontId="4" fillId="0" borderId="1" xfId="407" applyNumberFormat="1" applyFont="1" applyBorder="1">
      <alignment horizontal="center" vertical="center" wrapText="1"/>
      <protection locked="0"/>
    </xf>
    <xf numFmtId="49" fontId="4" fillId="0" borderId="1" xfId="411"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522" applyFont="1" applyBorder="1">
      <alignment horizontal="center" vertical="center"/>
      <protection locked="0"/>
    </xf>
    <xf numFmtId="0" fontId="4" fillId="0" borderId="0" xfId="368" applyFont="1" applyFill="1" applyBorder="1" applyAlignment="1" applyProtection="1">
      <alignment vertical="center"/>
      <protection locked="0"/>
    </xf>
    <xf numFmtId="0" fontId="7" fillId="0" borderId="0" xfId="583" applyFont="1" applyBorder="1">
      <alignment horizontal="center" vertical="center"/>
    </xf>
    <xf numFmtId="0" fontId="14" fillId="0" borderId="0" xfId="0" applyFont="1" applyBorder="1"/>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3" fillId="0" borderId="1" xfId="635" applyFont="1" applyBorder="1">
      <alignment vertical="center" wrapText="1"/>
    </xf>
    <xf numFmtId="0" fontId="3" fillId="0" borderId="1" xfId="625" applyFont="1" applyBorder="1">
      <alignment horizontal="center" vertical="center" wrapText="1"/>
    </xf>
    <xf numFmtId="0" fontId="3" fillId="0" borderId="1" xfId="628" applyFont="1" applyBorder="1">
      <alignment horizontal="center" vertical="center"/>
      <protection locked="0"/>
    </xf>
    <xf numFmtId="0" fontId="6" fillId="0" borderId="0" xfId="368" applyFont="1" applyFill="1" applyBorder="1" applyAlignment="1" applyProtection="1">
      <alignment vertical="center"/>
    </xf>
    <xf numFmtId="0" fontId="18" fillId="0" borderId="1" xfId="0" applyFont="1" applyBorder="1" applyAlignment="1">
      <alignment horizontal="center" vertical="center" wrapText="1"/>
    </xf>
    <xf numFmtId="0" fontId="1" fillId="0" borderId="0" xfId="0" applyFont="1" applyBorder="1" applyAlignment="1">
      <alignment vertical="top"/>
    </xf>
    <xf numFmtId="0" fontId="4" fillId="0" borderId="1" xfId="654"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46" applyFont="1" applyBorder="1">
      <alignment horizontal="left" vertical="center"/>
    </xf>
    <xf numFmtId="0" fontId="3" fillId="0" borderId="1" xfId="259" applyFont="1" applyBorder="1">
      <alignment horizontal="left" vertical="center"/>
    </xf>
    <xf numFmtId="0" fontId="4" fillId="0" borderId="1" xfId="445" applyFont="1" applyBorder="1">
      <alignment horizontal="center" vertical="center"/>
    </xf>
    <xf numFmtId="0" fontId="4" fillId="0" borderId="1" xfId="437" applyFont="1" applyBorder="1">
      <alignment horizontal="center" vertical="center" wrapText="1"/>
      <protection locked="0"/>
    </xf>
    <xf numFmtId="0" fontId="3" fillId="0" borderId="0" xfId="0" applyFont="1" applyBorder="1" applyAlignment="1">
      <alignment horizontal="right" vertical="center"/>
    </xf>
    <xf numFmtId="0" fontId="1" fillId="0" borderId="0" xfId="285" applyFont="1" applyBorder="1">
      <alignment vertical="top"/>
      <protection locked="0"/>
    </xf>
    <xf numFmtId="49" fontId="1" fillId="0" borderId="0" xfId="295" applyNumberFormat="1" applyFont="1" applyBorder="1">
      <protection locked="0"/>
    </xf>
    <xf numFmtId="0" fontId="1" fillId="0" borderId="0" xfId="0" applyFont="1" applyBorder="1" applyProtection="1">
      <protection locked="0"/>
    </xf>
    <xf numFmtId="0" fontId="4" fillId="0" borderId="0" xfId="20" applyFont="1" applyBorder="1">
      <alignment horizontal="left" vertical="center"/>
      <protection locked="0"/>
    </xf>
    <xf numFmtId="0" fontId="4" fillId="0" borderId="0" xfId="0" applyFont="1" applyBorder="1" applyProtection="1">
      <protection locked="0"/>
    </xf>
    <xf numFmtId="0" fontId="4" fillId="0" borderId="1" xfId="312" applyFont="1" applyBorder="1">
      <alignment horizontal="center" vertical="center" wrapText="1"/>
      <protection locked="0"/>
    </xf>
    <xf numFmtId="0" fontId="4" fillId="0" borderId="1" xfId="387" applyFont="1" applyBorder="1">
      <alignment horizontal="center" vertical="center" wrapText="1"/>
      <protection locked="0"/>
    </xf>
    <xf numFmtId="0" fontId="4" fillId="0" borderId="1" xfId="4" applyFont="1" applyBorder="1">
      <alignment horizontal="center" vertical="center"/>
      <protection locked="0"/>
    </xf>
    <xf numFmtId="0" fontId="4" fillId="0" borderId="1" xfId="56" applyFont="1" applyBorder="1">
      <alignment horizontal="center" vertical="center"/>
    </xf>
    <xf numFmtId="0" fontId="4" fillId="0" borderId="1" xfId="244" applyFont="1" applyBorder="1">
      <alignment horizontal="center" vertical="center"/>
      <protection locked="0"/>
    </xf>
    <xf numFmtId="0" fontId="3" fillId="0" borderId="1" xfId="249" applyFont="1" applyBorder="1">
      <alignment horizontal="left" vertical="center"/>
    </xf>
    <xf numFmtId="49" fontId="5" fillId="0" borderId="1" xfId="146" applyNumberFormat="1" applyFont="1" applyBorder="1" applyAlignment="1">
      <alignment horizontal="left" vertical="center" wrapText="1" indent="1"/>
    </xf>
    <xf numFmtId="49" fontId="5" fillId="0" borderId="1" xfId="146" applyNumberFormat="1" applyFont="1" applyBorder="1" applyAlignment="1">
      <alignment horizontal="left" vertical="center" wrapText="1" indent="2"/>
    </xf>
    <xf numFmtId="0" fontId="1" fillId="0" borderId="1" xfId="28" applyFont="1" applyBorder="1">
      <alignment horizontal="center" vertical="center" wrapText="1"/>
      <protection locked="0"/>
    </xf>
    <xf numFmtId="0" fontId="3" fillId="0" borderId="1" xfId="291" applyFont="1" applyBorder="1">
      <alignment horizontal="left" vertical="center"/>
      <protection locked="0"/>
    </xf>
    <xf numFmtId="0" fontId="3" fillId="0" borderId="1" xfId="41" applyFont="1" applyBorder="1">
      <alignment horizontal="left" vertical="center"/>
      <protection locked="0"/>
    </xf>
    <xf numFmtId="0" fontId="4" fillId="0" borderId="1" xfId="306" applyFont="1" applyBorder="1">
      <alignment horizontal="center" vertical="center" wrapText="1"/>
      <protection locked="0"/>
    </xf>
    <xf numFmtId="0" fontId="4" fillId="0" borderId="1" xfId="394" applyFont="1" applyBorder="1">
      <alignment horizontal="center" vertical="center" wrapText="1"/>
      <protection locked="0"/>
    </xf>
    <xf numFmtId="0" fontId="4" fillId="0" borderId="1" xfId="390" applyFont="1" applyBorder="1">
      <alignment horizontal="center" vertical="center" wrapText="1"/>
      <protection locked="0"/>
    </xf>
    <xf numFmtId="0" fontId="4" fillId="0" borderId="1" xfId="577" applyFont="1" applyBorder="1">
      <alignment horizontal="center" vertical="center" wrapText="1"/>
      <protection locked="0"/>
    </xf>
    <xf numFmtId="0" fontId="1" fillId="0" borderId="1" xfId="398" applyFont="1" applyBorder="1">
      <alignment horizontal="center"/>
    </xf>
    <xf numFmtId="0" fontId="1" fillId="0" borderId="0" xfId="363" applyFont="1" applyBorder="1">
      <alignment horizontal="center" wrapText="1"/>
    </xf>
    <xf numFmtId="0" fontId="3" fillId="0" borderId="0" xfId="597" applyFont="1" applyBorder="1">
      <alignment horizontal="right" wrapText="1"/>
    </xf>
    <xf numFmtId="0" fontId="19" fillId="0" borderId="0" xfId="364" applyFont="1" applyBorder="1">
      <alignment horizontal="center" vertical="center" wrapText="1"/>
    </xf>
    <xf numFmtId="0" fontId="20" fillId="0" borderId="1" xfId="369" applyFont="1" applyBorder="1">
      <alignment horizontal="center" vertical="center" wrapText="1"/>
    </xf>
    <xf numFmtId="0" fontId="20" fillId="0" borderId="1" xfId="377" applyFont="1" applyBorder="1">
      <alignment horizontal="center" vertical="center" wrapText="1"/>
    </xf>
    <xf numFmtId="178" fontId="21" fillId="0" borderId="0" xfId="0" applyNumberFormat="1" applyFont="1" applyBorder="1" applyAlignment="1">
      <alignment horizontal="right" vertical="center"/>
    </xf>
    <xf numFmtId="0" fontId="22" fillId="0" borderId="0" xfId="211" applyFont="1" applyBorder="1">
      <alignment horizontal="center" vertical="center"/>
    </xf>
    <xf numFmtId="0" fontId="23" fillId="0" borderId="0" xfId="211" applyFont="1" applyBorder="1">
      <alignment horizontal="center" vertical="center"/>
    </xf>
    <xf numFmtId="0" fontId="24" fillId="0" borderId="1" xfId="0" applyFont="1" applyBorder="1" applyAlignment="1">
      <alignment horizontal="center" vertical="center"/>
    </xf>
    <xf numFmtId="49" fontId="24" fillId="0" borderId="1" xfId="0" applyNumberFormat="1" applyFont="1" applyBorder="1" applyAlignment="1">
      <alignment horizontal="center" vertical="center" wrapText="1"/>
    </xf>
    <xf numFmtId="49" fontId="24" fillId="0" borderId="1" xfId="362" applyNumberFormat="1" applyFont="1" applyBorder="1">
      <alignment horizontal="center" vertical="center" wrapText="1"/>
    </xf>
    <xf numFmtId="49" fontId="24"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25" fillId="0" borderId="1" xfId="0" applyNumberFormat="1" applyFont="1" applyBorder="1" applyAlignment="1" applyProtection="1">
      <alignment horizontal="center" vertical="center"/>
      <protection locked="0"/>
    </xf>
    <xf numFmtId="0" fontId="24" fillId="0" borderId="1" xfId="0" applyFont="1" applyBorder="1"/>
    <xf numFmtId="0" fontId="24" fillId="0" borderId="1" xfId="0" applyFont="1" applyBorder="1" applyAlignment="1">
      <alignment horizontal="left" indent="1"/>
    </xf>
    <xf numFmtId="0" fontId="24" fillId="0" borderId="1" xfId="223" applyFont="1" applyBorder="1">
      <alignment horizontal="center" vertical="center"/>
    </xf>
    <xf numFmtId="0" fontId="24" fillId="0" borderId="1" xfId="140" applyFont="1" applyBorder="1">
      <alignment horizontal="center" vertical="center"/>
    </xf>
    <xf numFmtId="0" fontId="24" fillId="0" borderId="1" xfId="158" applyFont="1" applyBorder="1">
      <alignment horizontal="center" vertical="center"/>
    </xf>
    <xf numFmtId="178" fontId="26" fillId="0" borderId="1" xfId="0" applyNumberFormat="1" applyFont="1" applyBorder="1" applyAlignment="1">
      <alignment horizontal="left" vertical="center"/>
    </xf>
    <xf numFmtId="178" fontId="26" fillId="0" borderId="1" xfId="0" applyNumberFormat="1" applyFont="1" applyBorder="1" applyAlignment="1">
      <alignment horizontal="left" vertical="center" indent="1"/>
    </xf>
    <xf numFmtId="178" fontId="26" fillId="0" borderId="1" xfId="0" applyNumberFormat="1"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1" xfId="587" applyFont="1" applyBorder="1">
      <alignment horizontal="center" vertical="center"/>
      <protection locked="0"/>
    </xf>
    <xf numFmtId="0" fontId="24" fillId="0" borderId="1" xfId="392" applyFont="1" applyBorder="1">
      <alignment horizontal="center" vertical="center"/>
      <protection locked="0"/>
    </xf>
    <xf numFmtId="0" fontId="0" fillId="0" borderId="0" xfId="0" applyFont="1" applyBorder="1" applyAlignment="1">
      <alignment horizontal="center" vertical="center"/>
    </xf>
    <xf numFmtId="0" fontId="24" fillId="0" borderId="1" xfId="621" applyFont="1" applyBorder="1">
      <alignment horizontal="center" vertical="center"/>
      <protection locked="0"/>
    </xf>
    <xf numFmtId="0" fontId="25" fillId="0" borderId="1" xfId="180" applyFont="1" applyBorder="1">
      <alignment horizontal="center" vertical="center"/>
    </xf>
    <xf numFmtId="0" fontId="25" fillId="0" borderId="1" xfId="0" applyFont="1" applyBorder="1" applyAlignment="1">
      <alignment horizontal="center" vertical="center"/>
    </xf>
    <xf numFmtId="0" fontId="1" fillId="0" borderId="0" xfId="54" applyFont="1" applyBorder="1">
      <alignment vertical="top"/>
    </xf>
    <xf numFmtId="49" fontId="4" fillId="0" borderId="1" xfId="12" applyNumberFormat="1" applyFont="1" applyBorder="1">
      <alignment horizontal="center" vertical="center" wrapText="1"/>
    </xf>
    <xf numFmtId="49" fontId="4" fillId="0" borderId="1" xfId="137" applyNumberFormat="1" applyFont="1" applyBorder="1">
      <alignment horizontal="center" vertical="center" wrapText="1"/>
    </xf>
    <xf numFmtId="0" fontId="4" fillId="0" borderId="1" xfId="616" applyFont="1" applyBorder="1">
      <alignment horizontal="center" vertical="center"/>
      <protection locked="0"/>
    </xf>
    <xf numFmtId="49" fontId="4" fillId="0" borderId="1" xfId="217" applyNumberFormat="1" applyFont="1" applyBorder="1">
      <alignment horizontal="center" vertical="center"/>
    </xf>
    <xf numFmtId="49" fontId="21" fillId="0" borderId="1" xfId="146" applyNumberFormat="1" applyFont="1" applyBorder="1">
      <alignment horizontal="left" vertical="center" wrapText="1"/>
    </xf>
    <xf numFmtId="49" fontId="21" fillId="0" borderId="1" xfId="146" applyNumberFormat="1" applyFont="1" applyBorder="1" applyAlignment="1">
      <alignment horizontal="left" vertical="center" wrapText="1" indent="1"/>
    </xf>
    <xf numFmtId="49" fontId="21" fillId="0" borderId="1" xfId="146"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194" applyFont="1" applyBorder="1">
      <alignment horizontal="center" vertical="center"/>
    </xf>
    <xf numFmtId="49" fontId="5" fillId="0" borderId="0" xfId="146" applyNumberFormat="1" applyFont="1" applyBorder="1">
      <alignment horizontal="left" vertical="center" wrapText="1"/>
    </xf>
    <xf numFmtId="0" fontId="27" fillId="0" borderId="0" xfId="275" applyFont="1" applyBorder="1">
      <alignment horizontal="center" vertical="center"/>
    </xf>
    <xf numFmtId="0" fontId="28" fillId="0" borderId="0" xfId="0" applyFont="1" applyBorder="1" applyAlignment="1">
      <alignment horizontal="center" vertical="center"/>
    </xf>
    <xf numFmtId="49" fontId="29" fillId="0" borderId="1" xfId="146" applyNumberFormat="1" applyFont="1" applyBorder="1" applyAlignment="1">
      <alignment horizontal="center" vertical="center" wrapText="1"/>
    </xf>
    <xf numFmtId="0" fontId="4" fillId="0" borderId="1" xfId="278" applyFont="1" applyBorder="1">
      <alignment horizontal="center" vertical="center"/>
      <protection locked="0"/>
    </xf>
    <xf numFmtId="49" fontId="5" fillId="0" borderId="1" xfId="146" applyNumberFormat="1" applyFont="1" applyBorder="1" applyAlignment="1">
      <alignment horizontal="center" vertical="center" wrapText="1"/>
    </xf>
    <xf numFmtId="0" fontId="4" fillId="0" borderId="1" xfId="656" applyFont="1" applyBorder="1">
      <alignment horizontal="center" vertical="center" wrapText="1"/>
    </xf>
    <xf numFmtId="0" fontId="3" fillId="0" borderId="1" xfId="368" applyFont="1" applyFill="1" applyBorder="1" applyAlignment="1" applyProtection="1">
      <alignment horizontal="left" vertical="center"/>
      <protection locked="0"/>
    </xf>
    <xf numFmtId="0" fontId="3" fillId="0" borderId="0" xfId="257" applyFont="1" applyBorder="1">
      <alignment horizontal="left" vertical="center" wrapText="1"/>
      <protection locked="0"/>
    </xf>
    <xf numFmtId="0" fontId="4" fillId="0" borderId="0" xfId="536" applyFont="1" applyBorder="1">
      <alignment horizontal="left" vertical="center" wrapText="1"/>
    </xf>
    <xf numFmtId="0" fontId="4" fillId="0" borderId="1" xfId="652" applyFont="1" applyBorder="1">
      <alignment horizontal="center" vertical="center" wrapText="1"/>
    </xf>
    <xf numFmtId="0" fontId="4" fillId="0" borderId="1" xfId="438" applyFont="1" applyBorder="1">
      <alignment horizontal="center" vertical="center" wrapText="1"/>
    </xf>
    <xf numFmtId="0" fontId="4" fillId="0" borderId="1" xfId="142" applyFont="1" applyBorder="1">
      <alignment horizontal="center" vertical="center"/>
    </xf>
    <xf numFmtId="0" fontId="4" fillId="0" borderId="1" xfId="661" applyFont="1" applyBorder="1">
      <alignment horizontal="center" vertical="center"/>
    </xf>
    <xf numFmtId="0" fontId="1" fillId="0" borderId="1" xfId="290" applyFont="1" applyBorder="1">
      <alignment horizontal="center" vertical="center"/>
    </xf>
    <xf numFmtId="0" fontId="4" fillId="0" borderId="1" xfId="542" applyFont="1" applyBorder="1">
      <alignment horizontal="center" vertical="center"/>
    </xf>
    <xf numFmtId="0" fontId="4" fillId="0" borderId="1" xfId="45" applyFont="1" applyBorder="1">
      <alignment horizontal="center" vertical="center"/>
      <protection locked="0"/>
    </xf>
    <xf numFmtId="3" fontId="4" fillId="0" borderId="1" xfId="293" applyNumberFormat="1" applyFont="1" applyBorder="1">
      <alignment horizontal="center" vertical="center"/>
      <protection locked="0"/>
    </xf>
    <xf numFmtId="3" fontId="4" fillId="0" borderId="1" xfId="284" applyNumberFormat="1" applyFont="1" applyBorder="1">
      <alignment horizontal="center" vertical="center"/>
    </xf>
    <xf numFmtId="0" fontId="1" fillId="0" borderId="1" xfId="273"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48" applyFont="1" applyBorder="1">
      <alignment horizontal="center" vertical="center" wrapText="1"/>
      <protection locked="0"/>
    </xf>
    <xf numFmtId="0" fontId="4" fillId="0" borderId="1" xfId="523" applyFont="1" applyBorder="1">
      <alignment horizontal="center" vertical="center" wrapText="1"/>
    </xf>
    <xf numFmtId="0" fontId="4" fillId="0" borderId="1" xfId="451" applyFont="1" applyBorder="1">
      <alignment horizontal="center" vertical="center" wrapText="1"/>
      <protection locked="0"/>
    </xf>
    <xf numFmtId="3" fontId="4" fillId="0" borderId="1" xfId="307" applyNumberFormat="1" applyFont="1" applyBorder="1">
      <alignment horizontal="center" vertical="top"/>
      <protection locked="0"/>
    </xf>
    <xf numFmtId="0" fontId="1" fillId="0" borderId="1" xfId="311" applyFont="1" applyBorder="1">
      <alignment horizontal="center" vertical="top"/>
    </xf>
    <xf numFmtId="0" fontId="4" fillId="0" borderId="1" xfId="128" applyFont="1" applyBorder="1">
      <alignment horizontal="center" vertical="center" wrapText="1"/>
    </xf>
    <xf numFmtId="0" fontId="7" fillId="0" borderId="0" xfId="212" applyFont="1" applyBorder="1">
      <alignment horizontal="center" vertical="center"/>
      <protection locked="0"/>
    </xf>
    <xf numFmtId="0" fontId="1" fillId="0" borderId="1" xfId="13" applyFont="1" applyBorder="1">
      <alignment horizontal="center" vertical="center" wrapText="1"/>
      <protection locked="0"/>
    </xf>
    <xf numFmtId="0" fontId="1" fillId="0" borderId="1" xfId="120" applyFont="1" applyBorder="1">
      <alignment horizontal="center" vertical="center" wrapText="1"/>
      <protection locked="0"/>
    </xf>
    <xf numFmtId="0" fontId="1" fillId="0" borderId="1" xfId="183" applyFont="1" applyBorder="1">
      <alignment horizontal="center" vertical="center" wrapText="1"/>
      <protection locked="0"/>
    </xf>
    <xf numFmtId="0" fontId="1" fillId="0" borderId="1" xfId="162" applyFont="1" applyBorder="1">
      <alignment horizontal="center" vertical="center" wrapText="1"/>
    </xf>
    <xf numFmtId="0" fontId="1" fillId="0" borderId="1" xfId="216" applyFont="1" applyBorder="1">
      <alignment horizontal="center" vertical="center" wrapText="1"/>
    </xf>
    <xf numFmtId="0" fontId="1" fillId="0" borderId="1" xfId="124" applyFont="1" applyBorder="1">
      <alignment horizontal="center" vertical="center" wrapText="1"/>
    </xf>
    <xf numFmtId="0" fontId="1" fillId="0" borderId="1" xfId="218" applyFont="1" applyBorder="1">
      <alignment horizontal="center" vertical="center"/>
    </xf>
    <xf numFmtId="0" fontId="1" fillId="0" borderId="1" xfId="132" applyFont="1" applyBorder="1">
      <alignment horizontal="center" vertical="center"/>
    </xf>
    <xf numFmtId="0" fontId="1" fillId="0" borderId="1" xfId="344" applyFont="1" applyBorder="1">
      <alignment horizontal="center" vertical="center"/>
    </xf>
    <xf numFmtId="3" fontId="1" fillId="0" borderId="1" xfId="168" applyNumberFormat="1" applyFont="1" applyBorder="1">
      <alignment horizontal="center" vertical="center"/>
    </xf>
    <xf numFmtId="3" fontId="1" fillId="0" borderId="1" xfId="173" applyNumberFormat="1" applyFont="1" applyBorder="1">
      <alignment horizontal="center" vertical="center"/>
    </xf>
    <xf numFmtId="0" fontId="3" fillId="0" borderId="1" xfId="224" applyFont="1" applyBorder="1">
      <alignment horizontal="center" vertical="center"/>
      <protection locked="0"/>
    </xf>
    <xf numFmtId="0" fontId="3" fillId="0" borderId="1" xfId="167" applyFont="1" applyBorder="1">
      <alignment horizontal="right" vertical="center"/>
      <protection locked="0"/>
    </xf>
    <xf numFmtId="0" fontId="1" fillId="0" borderId="1" xfId="331" applyFont="1" applyBorder="1">
      <alignment horizontal="center" vertical="center"/>
      <protection locked="0"/>
    </xf>
    <xf numFmtId="0" fontId="1" fillId="0" borderId="1" xfId="228" applyFont="1" applyBorder="1">
      <alignment horizontal="center" vertical="center" wrapText="1"/>
    </xf>
    <xf numFmtId="0" fontId="1" fillId="0" borderId="1" xfId="227" applyFont="1" applyBorder="1">
      <alignment horizontal="center" vertical="center"/>
      <protection locked="0"/>
    </xf>
    <xf numFmtId="0" fontId="1" fillId="0" borderId="1" xfId="208" applyFont="1" applyBorder="1">
      <alignment horizontal="center" vertical="center" wrapText="1"/>
    </xf>
    <xf numFmtId="0" fontId="1" fillId="0" borderId="1" xfId="280" applyFont="1" applyBorder="1">
      <alignment horizontal="center" vertical="center" wrapText="1"/>
    </xf>
    <xf numFmtId="0" fontId="1" fillId="0" borderId="1" xfId="234" applyFont="1" applyBorder="1">
      <alignment horizontal="center" vertical="center" wrapText="1"/>
      <protection locked="0"/>
    </xf>
    <xf numFmtId="0" fontId="1" fillId="0" borderId="1" xfId="226" applyFont="1" applyBorder="1">
      <alignment horizontal="center" vertical="center" wrapText="1"/>
      <protection locked="0"/>
    </xf>
    <xf numFmtId="0" fontId="1" fillId="0" borderId="1" xfId="59" applyFont="1" applyBorder="1">
      <alignment horizontal="center" vertical="center"/>
      <protection locked="0"/>
    </xf>
    <xf numFmtId="0" fontId="1" fillId="0" borderId="0" xfId="662" applyFont="1" applyBorder="1">
      <alignment horizontal="right"/>
      <protection locked="0"/>
    </xf>
    <xf numFmtId="0" fontId="1" fillId="0" borderId="1" xfId="252" applyFont="1" applyBorder="1">
      <alignment horizontal="center" vertical="center" wrapText="1"/>
      <protection locked="0"/>
    </xf>
    <xf numFmtId="0" fontId="1" fillId="0" borderId="1" xfId="294" applyFont="1" applyBorder="1">
      <alignment horizontal="center" vertical="center" wrapText="1"/>
    </xf>
    <xf numFmtId="0" fontId="1" fillId="0" borderId="1" xfId="236" applyFont="1" applyBorder="1">
      <alignment horizontal="center" vertical="center"/>
      <protection locked="0"/>
    </xf>
    <xf numFmtId="3" fontId="1" fillId="0" borderId="1" xfId="239" applyNumberFormat="1" applyFont="1" applyBorder="1">
      <alignment horizontal="center" vertical="center"/>
    </xf>
    <xf numFmtId="3" fontId="1" fillId="0" borderId="1" xfId="245" applyNumberFormat="1" applyFont="1" applyBorder="1">
      <alignment horizontal="center" vertical="center"/>
    </xf>
    <xf numFmtId="0" fontId="2" fillId="0" borderId="0" xfId="176" applyFont="1" applyBorder="1">
      <alignment horizontal="center" vertical="top"/>
    </xf>
    <xf numFmtId="0" fontId="3" fillId="0" borderId="0" xfId="631" applyFont="1" applyBorder="1">
      <alignment horizontal="left" vertical="center"/>
    </xf>
    <xf numFmtId="0" fontId="28" fillId="0" borderId="0" xfId="8" applyFont="1" applyBorder="1">
      <alignment horizontal="center" vertical="center"/>
    </xf>
    <xf numFmtId="0" fontId="4" fillId="0" borderId="1" xfId="653" applyFont="1" applyBorder="1">
      <alignment horizontal="center" vertical="center"/>
    </xf>
    <xf numFmtId="0" fontId="4" fillId="0" borderId="1" xfId="663" applyFont="1" applyBorder="1">
      <alignment horizontal="center" vertical="center"/>
    </xf>
    <xf numFmtId="0" fontId="4" fillId="0" borderId="1" xfId="655" applyFont="1" applyBorder="1">
      <alignment horizontal="center" vertical="center"/>
    </xf>
    <xf numFmtId="0" fontId="4" fillId="0" borderId="1" xfId="657" applyFont="1" applyBorder="1">
      <alignment horizontal="center" vertical="center"/>
    </xf>
    <xf numFmtId="0" fontId="5" fillId="0" borderId="1" xfId="0" applyFont="1" applyBorder="1" applyAlignment="1">
      <alignment horizontal="left" vertical="center" wrapText="1"/>
    </xf>
    <xf numFmtId="178" fontId="5" fillId="0" borderId="2" xfId="0" applyNumberFormat="1" applyFont="1" applyBorder="1" applyAlignment="1">
      <alignment horizontal="right" vertical="center"/>
    </xf>
    <xf numFmtId="0" fontId="3" fillId="0" borderId="0" xfId="563" applyFont="1" applyBorder="1" quotePrefix="1">
      <alignment horizontal="right"/>
    </xf>
    <xf numFmtId="0" fontId="3" fillId="0" borderId="0" xfId="588" applyFont="1" applyBorder="1" quotePrefix="1">
      <alignment horizontal="right" wrapText="1"/>
      <protection locked="0"/>
    </xf>
    <xf numFmtId="0" fontId="3" fillId="0" borderId="0" xfId="96" applyFont="1" applyBorder="1" quotePrefix="1">
      <alignment horizontal="right" vertical="center"/>
    </xf>
    <xf numFmtId="0" fontId="3" fillId="0" borderId="0" xfId="0" applyFont="1" applyBorder="1" applyAlignment="1" quotePrefix="1">
      <alignment horizontal="right"/>
    </xf>
    <xf numFmtId="0" fontId="3" fillId="0" borderId="0" xfId="597" applyFont="1" applyBorder="1" quotePrefix="1">
      <alignment horizontal="right" wrapText="1"/>
    </xf>
    <xf numFmtId="0" fontId="3" fillId="0" borderId="0" xfId="585" applyFont="1" applyBorder="1" quotePrefix="1">
      <alignment horizontal="right"/>
      <protection locked="0"/>
    </xf>
    <xf numFmtId="0" fontId="3" fillId="0" borderId="0" xfId="0" applyFont="1" applyBorder="1" applyAlignment="1" quotePrefix="1">
      <alignment horizontal="right" wrapText="1"/>
    </xf>
    <xf numFmtId="0" fontId="4" fillId="0" borderId="0" xfId="618"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6">
    <cellStyle name="常规" xfId="0" builtinId="0"/>
    <cellStyle name="货币[0]" xfId="1" builtinId="7"/>
    <cellStyle name="一般公共预算支出预算表（按功能科目分类）02-2 __b-21-0" xfId="2"/>
    <cellStyle name="一般公共预算支出预算表（按功能科目分类）02-2 __b-16-0" xfId="3"/>
    <cellStyle name="国有资本经营预算支出表07 __b-5-0" xfId="4"/>
    <cellStyle name="部门支出预算表01-03 __b-9-0" xfId="5"/>
    <cellStyle name="上级补助项目支出预算表12 __b-27-0" xfId="6"/>
    <cellStyle name="货币" xfId="7" builtinId="4"/>
    <cellStyle name="财政拨款收支预算总表02-1 __b-13-0" xfId="8"/>
    <cellStyle name="市对下转移支付预算表10-1 __b-26-0" xfId="9"/>
    <cellStyle name="市对下转移支付预算表10-1 __b-31-0" xfId="10"/>
    <cellStyle name="输入" xfId="11" builtinId="20"/>
    <cellStyle name="一般公共预算支出预算表（按经济科目分类）02-3 __b-5-0" xfId="12"/>
    <cellStyle name="部门收入预算表01-2 __b-4-0" xfId="13"/>
    <cellStyle name="20% - 强调文字颜色 3" xfId="14" builtinId="38"/>
    <cellStyle name="政府性基金预算支出预算表06 __b-22-0" xfId="15"/>
    <cellStyle name="政府性基金预算支出预算表06 __b-17-0" xfId="16"/>
    <cellStyle name="千位分隔[0]" xfId="17" builtinId="6"/>
    <cellStyle name="部门支出预算表01-03 __b-16-0" xfId="18"/>
    <cellStyle name="部门支出预算表01-03 __b-21-0" xfId="19"/>
    <cellStyle name="基本支出预算表（人员类.运转类公用经费项目）04 __b-13-0" xfId="20"/>
    <cellStyle name="DateTimeStyle" xfId="21"/>
    <cellStyle name="差" xfId="22" builtinId="27"/>
    <cellStyle name="40% - 强调文字颜色 3" xfId="23" builtinId="39"/>
    <cellStyle name="千位分隔" xfId="24" builtinId="3"/>
    <cellStyle name="部门支出预算表01-03 __b-10-0" xfId="25"/>
    <cellStyle name="60% - 强调文字颜色 3" xfId="26" builtinId="40"/>
    <cellStyle name="超链接" xfId="27" builtinId="8"/>
    <cellStyle name="上级补助项目支出预算表12 __b-10-0" xfId="28"/>
    <cellStyle name="百分比" xfId="29" builtinId="5"/>
    <cellStyle name="项目支出预算表（其他运转类.特定目标类项目）05-1 __b-35-0" xfId="30"/>
    <cellStyle name="项目支出预算表（其他运转类.特定目标类项目）05-1 __b-40-0" xfId="31"/>
    <cellStyle name="政府购买服务预算表09 __b-22-0" xfId="32"/>
    <cellStyle name="政府购买服务预算表09 __b-17-0" xfId="33"/>
    <cellStyle name="已访问的超链接" xfId="34" builtinId="9"/>
    <cellStyle name="项目支出绩效目标表（另文下达）05-3 __b-12-0" xfId="35"/>
    <cellStyle name="政府性基金预算支出预算表06 __b-25-0" xfId="36"/>
    <cellStyle name="政府性基金预算支出预算表06 __b-30-0" xfId="37"/>
    <cellStyle name="部门支出预算表01-03 __b-25-0" xfId="38"/>
    <cellStyle name="部门支出预算表01-03 __b-30-0" xfId="39"/>
    <cellStyle name="注释" xfId="40" builtinId="10"/>
    <cellStyle name="基本支出预算表（人员类.运转类公用经费项目）04 __b-17-0" xfId="41"/>
    <cellStyle name="基本支出预算表（人员类.运转类公用经费项目）04 __b-22-0" xfId="42"/>
    <cellStyle name="市对下转移支付预算表10-1 __b-7-0" xfId="43"/>
    <cellStyle name="部门政府采购预算表08 __b-16-0" xfId="44"/>
    <cellStyle name="部门政府采购预算表08 __b-21-0" xfId="45"/>
    <cellStyle name="60% - 强调文字颜色 2" xfId="46" builtinId="36"/>
    <cellStyle name="__b-1-0" xfId="47"/>
    <cellStyle name="一般公共预算支出预算表（按经济科目分类）02-3 __b-13-0" xfId="48"/>
    <cellStyle name="标题 4" xfId="49" builtinId="19"/>
    <cellStyle name="警告文本" xfId="50" builtinId="11"/>
    <cellStyle name="标题" xfId="51" builtinId="15"/>
    <cellStyle name="解释性文本" xfId="52" builtinId="53"/>
    <cellStyle name="标题 1" xfId="53" builtinId="16"/>
    <cellStyle name="项目支出预算表（其他运转类.特定目标类项目）05-1 __b-13-0" xfId="54"/>
    <cellStyle name="标题 2" xfId="55" builtinId="17"/>
    <cellStyle name="上级补助项目支出预算表12 __b-20-0" xfId="56"/>
    <cellStyle name="上级补助项目支出预算表12 __b-15-0" xfId="57"/>
    <cellStyle name="部门支出预算表01-03 __b-2-0" xfId="58"/>
    <cellStyle name="__b-35-0" xfId="59"/>
    <cellStyle name="__b-40-0" xfId="60"/>
    <cellStyle name="60% - 强调文字颜色 1" xfId="61" builtinId="32"/>
    <cellStyle name="基本支出预算表（人员类.运转类公用经费项目）04 __b-4-0" xfId="62"/>
    <cellStyle name="标题 3" xfId="63" builtinId="18"/>
    <cellStyle name="一般公共预算支出预算表（按功能科目分类）02-2 __b-18-0" xfId="64"/>
    <cellStyle name="一般公共预算支出预算表（按功能科目分类）02-2 __b-23-0" xfId="65"/>
    <cellStyle name="60% - 强调文字颜色 4" xfId="66" builtinId="44"/>
    <cellStyle name="项目支出绩效目标表（另文下达）05-3 __b-14-0" xfId="67"/>
    <cellStyle name="政府性基金预算支出预算表06 __b-27-0" xfId="68"/>
    <cellStyle name="项目支出绩效目标表（本级下达）05-2 __b-13-0" xfId="69"/>
    <cellStyle name="输出" xfId="70" builtinId="21"/>
    <cellStyle name="部门支出预算表01-03 __b-14-0" xfId="71"/>
    <cellStyle name="计算" xfId="72" builtinId="22"/>
    <cellStyle name="基本支出预算表（人员类.运转类公用经费项目）04 __b-11-0" xfId="73"/>
    <cellStyle name="财政拨款收支预算总表02-1 __b-1-0" xfId="74"/>
    <cellStyle name="政府购买服务预算表09 __b-9-0" xfId="75"/>
    <cellStyle name="检查单元格" xfId="76" builtinId="23"/>
    <cellStyle name="20% - 强调文字颜色 6" xfId="77" builtinId="50"/>
    <cellStyle name="强调文字颜色 2" xfId="78" builtinId="33"/>
    <cellStyle name="链接单元格" xfId="79" builtinId="24"/>
    <cellStyle name="上级补助项目支出预算表12 __b-4-0" xfId="80"/>
    <cellStyle name="汇总" xfId="81" builtinId="25"/>
    <cellStyle name="好" xfId="82" builtinId="26"/>
    <cellStyle name="部门项目中期规划预算表13 __b-25-0" xfId="83"/>
    <cellStyle name="__b-49-0" xfId="84"/>
    <cellStyle name="适中" xfId="85" builtinId="28"/>
    <cellStyle name="20% - 强调文字颜色 5" xfId="86" builtinId="46"/>
    <cellStyle name="强调文字颜色 1" xfId="87" builtinId="29"/>
    <cellStyle name="项目支出绩效目标表（本级下达）05-2 __b-9-0" xfId="88"/>
    <cellStyle name="20% - 强调文字颜色 1" xfId="89" builtinId="30"/>
    <cellStyle name="40% - 强调文字颜色 1" xfId="90" builtinId="31"/>
    <cellStyle name="一般公共预算支出预算表（按功能科目分类）02-2 __b-3-0" xfId="91"/>
    <cellStyle name="20% - 强调文字颜色 2" xfId="92" builtinId="34"/>
    <cellStyle name="新增资产配置表11 __b-9-0" xfId="93"/>
    <cellStyle name="政府性基金预算支出预算表06 __b-10-0" xfId="94"/>
    <cellStyle name="40% - 强调文字颜色 2" xfId="95" builtinId="35"/>
    <cellStyle name="新增资产配置表11 __b-18-0" xfId="96"/>
    <cellStyle name="国有资本经营预算支出表07 __b-19-0" xfId="97"/>
    <cellStyle name="国有资本经营预算支出表07 __b-24-0" xfId="98"/>
    <cellStyle name="强调文字颜色 3" xfId="99" builtinId="37"/>
    <cellStyle name="项目支出预算表（其他运转类.特定目标类项目）05-1 __b-10-0" xfId="100"/>
    <cellStyle name="强调文字颜色 4" xfId="101" builtinId="41"/>
    <cellStyle name="20% - 强调文字颜色 4" xfId="102" builtinId="42"/>
    <cellStyle name="政府购买服务预算表09 __b-5-0" xfId="103"/>
    <cellStyle name="40% - 强调文字颜色 4" xfId="104" builtinId="43"/>
    <cellStyle name="强调文字颜色 5" xfId="105" builtinId="45"/>
    <cellStyle name="40% - 强调文字颜色 5" xfId="106" builtinId="47"/>
    <cellStyle name="60% - 强调文字颜色 5" xfId="107" builtinId="48"/>
    <cellStyle name="一般公共预算支出预算表（按功能科目分类）02-2 __b-15-0" xfId="108"/>
    <cellStyle name="一般公共预算支出预算表（按功能科目分类）02-2 __b-20-0" xfId="109"/>
    <cellStyle name="强调文字颜色 6" xfId="110" builtinId="49"/>
    <cellStyle name="40% - 强调文字颜色 6" xfId="111" builtinId="51"/>
    <cellStyle name="市对下转移支付预算表10-1 __b-10-0" xfId="112"/>
    <cellStyle name="财政拨款收支预算总表02-1 __b-9-0" xfId="113"/>
    <cellStyle name="60% - 强调文字颜色 6" xfId="114" builtinId="52"/>
    <cellStyle name="DateStyle" xfId="115"/>
    <cellStyle name="__b-18-0" xfId="116"/>
    <cellStyle name="__b-23-0" xfId="117"/>
    <cellStyle name="部门政府采购预算表08 __b-7-0" xfId="118"/>
    <cellStyle name="__b-5-0" xfId="119"/>
    <cellStyle name="部门收入预算表01-2 __b-12-0" xfId="120"/>
    <cellStyle name="一般公共预算支出预算表（按经济科目分类）02-3 __b-17-0" xfId="121"/>
    <cellStyle name="一般公共预算支出预算表（按经济科目分类）02-3 __b-22-0" xfId="122"/>
    <cellStyle name="__b-6-0" xfId="123"/>
    <cellStyle name="部门收入预算表01-2 __b-13-0" xfId="124"/>
    <cellStyle name="一般公共预算支出预算表（按经济科目分类）02-3 __b-18-0" xfId="125"/>
    <cellStyle name="一般公共预算支出预算表（按经济科目分类）02-3 __b-23-0" xfId="126"/>
    <cellStyle name="政府性基金预算支出预算表06 __b-11-0" xfId="127"/>
    <cellStyle name="新增资产配置表11 __b-19-0" xfId="128"/>
    <cellStyle name="PercentStyle" xfId="129"/>
    <cellStyle name="国有资本经营预算支出表07 __b-25-0" xfId="130"/>
    <cellStyle name="__b-7-0" xfId="131"/>
    <cellStyle name="部门收入预算表01-2 __b-14-0" xfId="132"/>
    <cellStyle name="一般公共预算支出预算表（按经济科目分类）02-3 __b-19-0" xfId="133"/>
    <cellStyle name="一般公共预算支出预算表（按经济科目分类）02-3 __b-24-0" xfId="134"/>
    <cellStyle name="__b-3-0" xfId="135"/>
    <cellStyle name="部门收入预算表01-2 __b-10-0" xfId="136"/>
    <cellStyle name="一般公共预算支出预算表（按经济科目分类）02-3 __b-15-0" xfId="137"/>
    <cellStyle name="一般公共预算支出预算表（按经济科目分类）02-3 __b-20-0" xfId="138"/>
    <cellStyle name="__b-2-0" xfId="139"/>
    <cellStyle name="一般公共预算支出预算表（按经济科目分类）02-3 __b-14-0" xfId="140"/>
    <cellStyle name="项目支出预算表（其他运转类.特定目标类项目）05-1 __b-28-0" xfId="141"/>
    <cellStyle name="项目支出预算表（其他运转类.特定目标类项目）05-1 __b-33-0" xfId="142"/>
    <cellStyle name="NumberStyle" xfId="143"/>
    <cellStyle name="政府购买服务预算表09 __b-15-0" xfId="144"/>
    <cellStyle name="政府购买服务预算表09 __b-20-0" xfId="145"/>
    <cellStyle name="TextStyle" xfId="146"/>
    <cellStyle name="政府性基金预算支出预算表06 __b-15-0" xfId="147"/>
    <cellStyle name="政府性基金预算支出预算表06 __b-20-0" xfId="148"/>
    <cellStyle name="国有资本经营预算支出表07 __b-29-0" xfId="149"/>
    <cellStyle name="MoneyStyle" xfId="150"/>
    <cellStyle name="市对下转移支付预算表10-1 __b-22-0" xfId="151"/>
    <cellStyle name="市对下转移支付预算表10-1 __b-17-0" xfId="152"/>
    <cellStyle name="TimeStyle" xfId="153"/>
    <cellStyle name="一般公共预算支出预算表（按经济科目分类）02-3 __b-1-0" xfId="154"/>
    <cellStyle name="IntegralNumberStyle" xfId="155"/>
    <cellStyle name="__b-4-0" xfId="156"/>
    <cellStyle name="部门收入预算表01-2 __b-11-0" xfId="157"/>
    <cellStyle name="一般公共预算支出预算表（按经济科目分类）02-3 __b-16-0" xfId="158"/>
    <cellStyle name="一般公共预算支出预算表（按经济科目分类）02-3 __b-21-0" xfId="159"/>
    <cellStyle name="__b-8-0" xfId="160"/>
    <cellStyle name="部门收入预算表01-2 __b-15-0" xfId="161"/>
    <cellStyle name="部门收入预算表01-2 __b-20-0" xfId="162"/>
    <cellStyle name="一般公共预算支出预算表（按经济科目分类）02-3 __b-25-0" xfId="163"/>
    <cellStyle name="一般公共预算支出预算表（按经济科目分类）02-3 __b-30-0" xfId="164"/>
    <cellStyle name="__b-9-0" xfId="165"/>
    <cellStyle name="__b-10-0" xfId="166"/>
    <cellStyle name="部门收入预算表01-2 __b-16-0" xfId="167"/>
    <cellStyle name="部门收入预算表01-2 __b-21-0" xfId="168"/>
    <cellStyle name="一般公共预算支出预算表（按经济科目分类）02-3 __b-26-0" xfId="169"/>
    <cellStyle name="一般公共预算支出预算表（按经济科目分类）02-3 __b-31-0" xfId="170"/>
    <cellStyle name="__b-11-0" xfId="171"/>
    <cellStyle name="部门收入预算表01-2 __b-17-0" xfId="172"/>
    <cellStyle name="部门收入预算表01-2 __b-22-0" xfId="173"/>
    <cellStyle name="一般公共预算支出预算表（按经济科目分类）02-3 __b-27-0" xfId="174"/>
    <cellStyle name="一般公共预算支出预算表（按经济科目分类）02-3 __b-32-0" xfId="175"/>
    <cellStyle name="__b-12-0" xfId="176"/>
    <cellStyle name="部门收入预算表01-2 __b-18-0" xfId="177"/>
    <cellStyle name="部门收入预算表01-2 __b-23-0" xfId="178"/>
    <cellStyle name="一般公共预算支出预算表（按经济科目分类）02-3 __b-28-0" xfId="179"/>
    <cellStyle name="一般公共预算支出预算表（按经济科目分类）02-3 __b-33-0" xfId="180"/>
    <cellStyle name="部门政府采购预算表08 __b-1-0" xfId="181"/>
    <cellStyle name="__b-13-0" xfId="182"/>
    <cellStyle name="部门收入预算表01-2 __b-19-0" xfId="183"/>
    <cellStyle name="部门收入预算表01-2 __b-24-0" xfId="184"/>
    <cellStyle name="一般公共预算支出预算表（按经济科目分类）02-3 __b-29-0" xfId="185"/>
    <cellStyle name="一般公共预算支出预算表（按经济科目分类）02-3 __b-34-0" xfId="186"/>
    <cellStyle name="部门政府采购预算表08 __b-2-0" xfId="187"/>
    <cellStyle name="__b-14-0" xfId="188"/>
    <cellStyle name="部门收入预算表01-2 __b-25-0" xfId="189"/>
    <cellStyle name="一般公共预算支出预算表（按经济科目分类）02-3 __b-35-0" xfId="190"/>
    <cellStyle name="部门政府采购预算表08 __b-3-0" xfId="191"/>
    <cellStyle name="__b-15-0" xfId="192"/>
    <cellStyle name="__b-20-0" xfId="193"/>
    <cellStyle name="一般公共预算支出预算表（按经济科目分类）02-3 __b-36-0" xfId="194"/>
    <cellStyle name="部门政府采购预算表08 __b-4-0" xfId="195"/>
    <cellStyle name="__b-16-0" xfId="196"/>
    <cellStyle name="__b-21-0" xfId="197"/>
    <cellStyle name="一般公共预算支出预算表（按经济科目分类）02-3 __b-37-0" xfId="198"/>
    <cellStyle name="部门政府采购预算表08 __b-5-0" xfId="199"/>
    <cellStyle name="__b-17-0" xfId="200"/>
    <cellStyle name="__b-22-0" xfId="201"/>
    <cellStyle name="一般公共预算支出预算表（按经济科目分类）02-3 __b-38-0" xfId="202"/>
    <cellStyle name="部门政府采购预算表08 __b-6-0" xfId="203"/>
    <cellStyle name="__b-19-0" xfId="204"/>
    <cellStyle name="__b-24-0" xfId="205"/>
    <cellStyle name="部门政府采购预算表08 __b-8-0" xfId="206"/>
    <cellStyle name="__b-25-0" xfId="207"/>
    <cellStyle name="__b-30-0" xfId="208"/>
    <cellStyle name="部门政府采购预算表08 __b-9-0" xfId="209"/>
    <cellStyle name="部门收入预算表01-2 __b-1-0" xfId="210"/>
    <cellStyle name="一般公共预算支出预算表（按经济科目分类）02-3 __b-2-0" xfId="211"/>
    <cellStyle name="部门收入预算表01-2 __b-2-0" xfId="212"/>
    <cellStyle name="一般公共预算支出预算表（按经济科目分类）02-3 __b-3-0" xfId="213"/>
    <cellStyle name="部门收入预算表01-2 __b-3-0" xfId="214"/>
    <cellStyle name="一般公共预算支出预算表（按经济科目分类）02-3 __b-4-0" xfId="215"/>
    <cellStyle name="部门收入预算表01-2 __b-5-0" xfId="216"/>
    <cellStyle name="一般公共预算支出预算表（按经济科目分类）02-3 __b-6-0" xfId="217"/>
    <cellStyle name="部门收入预算表01-2 __b-6-0" xfId="218"/>
    <cellStyle name="一般公共预算支出预算表（按经济科目分类）02-3 __b-7-0" xfId="219"/>
    <cellStyle name="部门收入预算表01-2 __b-7-0" xfId="220"/>
    <cellStyle name="一般公共预算支出预算表（按经济科目分类）02-3 __b-8-0" xfId="221"/>
    <cellStyle name="部门收入预算表01-2 __b-8-0" xfId="222"/>
    <cellStyle name="一般公共预算支出预算表（按经济科目分类）02-3 __b-9-0" xfId="223"/>
    <cellStyle name="部门收入预算表01-2 __b-9-0" xfId="224"/>
    <cellStyle name="__b-26-0" xfId="225"/>
    <cellStyle name="__b-31-0" xfId="226"/>
    <cellStyle name="__b-27-0" xfId="227"/>
    <cellStyle name="__b-32-0" xfId="228"/>
    <cellStyle name="基本支出预算表（人员类.运转类公用经费项目）04 __b-1-0" xfId="229"/>
    <cellStyle name="__b-28-0" xfId="230"/>
    <cellStyle name="__b-33-0" xfId="231"/>
    <cellStyle name="基本支出预算表（人员类.运转类公用经费项目）04 __b-2-0" xfId="232"/>
    <cellStyle name="__b-29-0" xfId="233"/>
    <cellStyle name="__b-34-0" xfId="234"/>
    <cellStyle name="基本支出预算表（人员类.运转类公用经费项目）04 __b-3-0" xfId="235"/>
    <cellStyle name="__b-36-0" xfId="236"/>
    <cellStyle name="__b-41-0" xfId="237"/>
    <cellStyle name="基本支出预算表（人员类.运转类公用经费项目）04 __b-5-0" xfId="238"/>
    <cellStyle name="__b-37-0" xfId="239"/>
    <cellStyle name="__b-42-0" xfId="240"/>
    <cellStyle name="基本支出预算表（人员类.运转类公用经费项目）04 __b-6-0" xfId="241"/>
    <cellStyle name="__b-38-0" xfId="242"/>
    <cellStyle name="__b-43-0" xfId="243"/>
    <cellStyle name="基本支出预算表（人员类.运转类公用经费项目）04 __b-7-0" xfId="244"/>
    <cellStyle name="__b-39-0" xfId="245"/>
    <cellStyle name="__b-44-0" xfId="246"/>
    <cellStyle name="基本支出预算表（人员类.运转类公用经费项目）04 __b-8-0" xfId="247"/>
    <cellStyle name="__b-45-0" xfId="248"/>
    <cellStyle name="基本支出预算表（人员类.运转类公用经费项目）04 __b-9-0" xfId="249"/>
    <cellStyle name="__b-46-0" xfId="250"/>
    <cellStyle name="__b-47-0" xfId="251"/>
    <cellStyle name="__b-48-0" xfId="252"/>
    <cellStyle name="上级补助项目支出预算表12 __b-14-0" xfId="253"/>
    <cellStyle name="部门支出预算表01-03 __b-1-0" xfId="254"/>
    <cellStyle name="上级补助项目支出预算表12 __b-21-0" xfId="255"/>
    <cellStyle name="上级补助项目支出预算表12 __b-16-0" xfId="256"/>
    <cellStyle name="部门支出预算表01-03 __b-3-0" xfId="257"/>
    <cellStyle name="上级补助项目支出预算表12 __b-22-0" xfId="258"/>
    <cellStyle name="上级补助项目支出预算表12 __b-17-0" xfId="259"/>
    <cellStyle name="部门支出预算表01-03 __b-4-0" xfId="260"/>
    <cellStyle name="上级补助项目支出预算表12 __b-23-0" xfId="261"/>
    <cellStyle name="上级补助项目支出预算表12 __b-18-0" xfId="262"/>
    <cellStyle name="部门支出预算表01-03 __b-5-0" xfId="263"/>
    <cellStyle name="国有资本经营预算支出表07 __b-1-0" xfId="264"/>
    <cellStyle name="财政拨款收支预算总表02-1 __b-10-0" xfId="265"/>
    <cellStyle name="上级补助项目支出预算表12 __b-24-0" xfId="266"/>
    <cellStyle name="上级补助项目支出预算表12 __b-19-0" xfId="267"/>
    <cellStyle name="部门支出预算表01-03 __b-6-0" xfId="268"/>
    <cellStyle name="国有资本经营预算支出表07 __b-2-0" xfId="269"/>
    <cellStyle name="财政拨款收支预算总表02-1 __b-11-0" xfId="270"/>
    <cellStyle name="上级补助项目支出预算表12 __b-30-0" xfId="271"/>
    <cellStyle name="上级补助项目支出预算表12 __b-25-0" xfId="272"/>
    <cellStyle name="部门支出预算表01-03 __b-7-0" xfId="273"/>
    <cellStyle name="国有资本经营预算支出表07 __b-3-0" xfId="274"/>
    <cellStyle name="财政拨款收支预算总表02-1 __b-12-0" xfId="275"/>
    <cellStyle name="上级补助项目支出预算表12 __b-26-0" xfId="276"/>
    <cellStyle name="部门支出预算表01-03 __b-8-0" xfId="277"/>
    <cellStyle name="国有资本经营预算支出表07 __b-4-0" xfId="278"/>
    <cellStyle name="部门支出预算表01-03 __b-11-0" xfId="279"/>
    <cellStyle name="部门支出预算表01-03 __b-12-0" xfId="280"/>
    <cellStyle name="部门支出预算表01-03 __b-13-0" xfId="281"/>
    <cellStyle name="基本支出预算表（人员类.运转类公用经费项目）04 __b-10-0" xfId="282"/>
    <cellStyle name="部门支出预算表01-03 __b-15-0" xfId="283"/>
    <cellStyle name="部门支出预算表01-03 __b-20-0" xfId="284"/>
    <cellStyle name="基本支出预算表（人员类.运转类公用经费项目）04 __b-12-0" xfId="285"/>
    <cellStyle name="部门支出预算表01-03 __b-17-0" xfId="286"/>
    <cellStyle name="部门支出预算表01-03 __b-22-0" xfId="287"/>
    <cellStyle name="基本支出预算表（人员类.运转类公用经费项目）04 __b-14-0" xfId="288"/>
    <cellStyle name="部门支出预算表01-03 __b-18-0" xfId="289"/>
    <cellStyle name="部门支出预算表01-03 __b-23-0" xfId="290"/>
    <cellStyle name="基本支出预算表（人员类.运转类公用经费项目）04 __b-15-0" xfId="291"/>
    <cellStyle name="基本支出预算表（人员类.运转类公用经费项目）04 __b-20-0" xfId="292"/>
    <cellStyle name="部门支出预算表01-03 __b-19-0" xfId="293"/>
    <cellStyle name="部门支出预算表01-03 __b-24-0" xfId="294"/>
    <cellStyle name="基本支出预算表（人员类.运转类公用经费项目）04 __b-16-0" xfId="295"/>
    <cellStyle name="基本支出预算表（人员类.运转类公用经费项目）04 __b-21-0" xfId="296"/>
    <cellStyle name="部门支出预算表01-03 __b-26-0" xfId="297"/>
    <cellStyle name="部门支出预算表01-03 __b-31-0" xfId="298"/>
    <cellStyle name="部门项目中期规划预算表13 __b-1-0" xfId="299"/>
    <cellStyle name="基本支出预算表（人员类.运转类公用经费项目）04 __b-18-0" xfId="300"/>
    <cellStyle name="基本支出预算表（人员类.运转类公用经费项目）04 __b-23-0" xfId="301"/>
    <cellStyle name="部门支出预算表01-03 __b-27-0" xfId="302"/>
    <cellStyle name="部门支出预算表01-03 __b-32-0" xfId="303"/>
    <cellStyle name="部门项目中期规划预算表13 __b-2-0" xfId="304"/>
    <cellStyle name="基本支出预算表（人员类.运转类公用经费项目）04 __b-19-0" xfId="305"/>
    <cellStyle name="基本支出预算表（人员类.运转类公用经费项目）04 __b-24-0" xfId="306"/>
    <cellStyle name="部门支出预算表01-03 __b-28-0" xfId="307"/>
    <cellStyle name="部门项目中期规划预算表13 __b-3-0" xfId="308"/>
    <cellStyle name="基本支出预算表（人员类.运转类公用经费项目）04 __b-25-0" xfId="309"/>
    <cellStyle name="基本支出预算表（人员类.运转类公用经费项目）04 __b-30-0" xfId="310"/>
    <cellStyle name="部门支出预算表01-03 __b-29-0" xfId="311"/>
    <cellStyle name="部门项目中期规划预算表13 __b-4-0" xfId="312"/>
    <cellStyle name="基本支出预算表（人员类.运转类公用经费项目）04 __b-26-0" xfId="313"/>
    <cellStyle name="基本支出预算表（人员类.运转类公用经费项目）04 __b-31-0" xfId="314"/>
    <cellStyle name="财政拨款收支预算总表02-1 __b-2-0" xfId="315"/>
    <cellStyle name="财政拨款收支预算总表02-1 __b-3-0" xfId="316"/>
    <cellStyle name="财政拨款收支预算总表02-1 __b-4-0" xfId="317"/>
    <cellStyle name="财政拨款收支预算总表02-1 __b-5-0" xfId="318"/>
    <cellStyle name="财政拨款收支预算总表02-1 __b-6-0" xfId="319"/>
    <cellStyle name="财政拨款收支预算总表02-1 __b-7-0" xfId="320"/>
    <cellStyle name="财政拨款收支预算总表02-1 __b-8-0" xfId="321"/>
    <cellStyle name="财政拨款收支预算总表02-1 __b-14-0" xfId="322"/>
    <cellStyle name="上级补助项目支出预算表12 __b-28-0" xfId="323"/>
    <cellStyle name="国有资本经营预算支出表07 __b-6-0" xfId="324"/>
    <cellStyle name="财政拨款收支预算总表02-1 __b-15-0" xfId="325"/>
    <cellStyle name="财政拨款收支预算总表02-1 __b-20-0" xfId="326"/>
    <cellStyle name="上级补助项目支出预算表12 __b-29-0" xfId="327"/>
    <cellStyle name="国有资本经营预算支出表07 __b-7-0" xfId="328"/>
    <cellStyle name="财政拨款收支预算总表02-1 __b-16-0" xfId="329"/>
    <cellStyle name="财政拨款收支预算总表02-1 __b-21-0" xfId="330"/>
    <cellStyle name="国有资本经营预算支出表07 __b-8-0" xfId="331"/>
    <cellStyle name="财政拨款收支预算总表02-1 __b-17-0" xfId="332"/>
    <cellStyle name="财政拨款收支预算总表02-1 __b-22-0" xfId="333"/>
    <cellStyle name="国有资本经营预算支出表07 __b-9-0" xfId="334"/>
    <cellStyle name="财政拨款收支预算总表02-1 __b-18-0" xfId="335"/>
    <cellStyle name="财政拨款收支预算总表02-1 __b-23-0" xfId="336"/>
    <cellStyle name="财政拨款收支预算总表02-1 __b-19-0" xfId="337"/>
    <cellStyle name="财政拨款收支预算总表02-1 __b-24-0" xfId="338"/>
    <cellStyle name="一般公共预算支出预算表（按功能科目分类）02-2 __b-1-0" xfId="339"/>
    <cellStyle name="一般公共预算支出预算表（按功能科目分类）02-2 __b-2-0" xfId="340"/>
    <cellStyle name="一般公共预算支出预算表（按功能科目分类）02-2 __b-4-0" xfId="341"/>
    <cellStyle name="一般公共预算支出预算表（按功能科目分类）02-2 __b-5-0" xfId="342"/>
    <cellStyle name="一般公共预算支出预算表（按功能科目分类）02-2 __b-6-0" xfId="343"/>
    <cellStyle name="一般公共预算支出预算表（按功能科目分类）02-2 __b-7-0" xfId="344"/>
    <cellStyle name="一般公共预算支出预算表（按功能科目分类）02-2 __b-8-0" xfId="345"/>
    <cellStyle name="一般公共预算支出预算表（按功能科目分类）02-2 __b-9-0" xfId="346"/>
    <cellStyle name="一般公共预算支出预算表（按功能科目分类）02-2 __b-10-0" xfId="347"/>
    <cellStyle name="一般公共预算支出预算表（按功能科目分类）02-2 __b-11-0" xfId="348"/>
    <cellStyle name="一般公共预算支出预算表（按功能科目分类）02-2 __b-12-0" xfId="349"/>
    <cellStyle name="一般公共预算支出预算表（按功能科目分类）02-2 __b-13-0" xfId="350"/>
    <cellStyle name="一般公共预算支出预算表（按功能科目分类）02-2 __b-14-0" xfId="351"/>
    <cellStyle name="一般公共预算支出预算表（按功能科目分类）02-2 __b-17-0" xfId="352"/>
    <cellStyle name="一般公共预算支出预算表（按功能科目分类）02-2 __b-22-0" xfId="353"/>
    <cellStyle name="一般公共预算支出预算表（按功能科目分类）02-2 __b-19-0" xfId="354"/>
    <cellStyle name="一般公共预算支出预算表（按功能科目分类）02-2 __b-24-0" xfId="355"/>
    <cellStyle name="一般公共预算支出预算表（按功能科目分类）02-2 __b-25-0" xfId="356"/>
    <cellStyle name="一般公共预算支出预算表（按功能科目分类）02-2 __b-26-0" xfId="357"/>
    <cellStyle name="一般公共预算支出预算表（按功能科目分类）02-2 __b-27-0" xfId="358"/>
    <cellStyle name="一般公共预算支出预算表（按功能科目分类）02-2 __b-28-0" xfId="359"/>
    <cellStyle name="一般公共预算支出预算表（按经济科目分类）02-3 __b-10-0" xfId="360"/>
    <cellStyle name="一般公共预算支出预算表（按经济科目分类）02-3 __b-11-0" xfId="361"/>
    <cellStyle name="一般公共预算支出预算表（按经济科目分类）02-3 __b-12-0" xfId="362"/>
    <cellStyle name="一般公共预算“三公”经费支出预算表03 __b-1-0" xfId="363"/>
    <cellStyle name="一般公共预算“三公”经费支出预算表03 __b-2-0" xfId="364"/>
    <cellStyle name="一般公共预算“三公”经费支出预算表03 __b-3-0" xfId="365"/>
    <cellStyle name="一般公共预算“三公”经费支出预算表03 __b-4-0" xfId="366"/>
    <cellStyle name="一般公共预算“三公”经费支出预算表03 __b-5-0" xfId="367"/>
    <cellStyle name="Normal" xfId="368"/>
    <cellStyle name="一般公共预算“三公”经费支出预算表03 __b-6-0" xfId="369"/>
    <cellStyle name="一般公共预算“三公”经费支出预算表03 __b-7-0" xfId="370"/>
    <cellStyle name="一般公共预算“三公”经费支出预算表03 __b-8-0" xfId="371"/>
    <cellStyle name="一般公共预算“三公”经费支出预算表03 __b-9-0" xfId="372"/>
    <cellStyle name="一般公共预算“三公”经费支出预算表03 __b-10-0" xfId="373"/>
    <cellStyle name="一般公共预算“三公”经费支出预算表03 __b-11-0" xfId="374"/>
    <cellStyle name="一般公共预算“三公”经费支出预算表03 __b-12-0" xfId="375"/>
    <cellStyle name="一般公共预算“三公”经费支出预算表03 __b-13-0" xfId="376"/>
    <cellStyle name="一般公共预算“三公”经费支出预算表03 __b-14-0" xfId="377"/>
    <cellStyle name="一般公共预算“三公”经费支出预算表03 __b-15-0" xfId="378"/>
    <cellStyle name="一般公共预算“三公”经费支出预算表03 __b-20-0" xfId="379"/>
    <cellStyle name="一般公共预算“三公”经费支出预算表03 __b-16-0" xfId="380"/>
    <cellStyle name="一般公共预算“三公”经费支出预算表03 __b-21-0" xfId="381"/>
    <cellStyle name="一般公共预算“三公”经费支出预算表03 __b-17-0" xfId="382"/>
    <cellStyle name="一般公共预算“三公”经费支出预算表03 __b-22-0" xfId="383"/>
    <cellStyle name="一般公共预算“三公”经费支出预算表03 __b-18-0" xfId="384"/>
    <cellStyle name="一般公共预算“三公”经费支出预算表03 __b-23-0" xfId="385"/>
    <cellStyle name="一般公共预算“三公”经费支出预算表03 __b-19-0" xfId="386"/>
    <cellStyle name="部门项目中期规划预算表13 __b-5-0" xfId="387"/>
    <cellStyle name="基本支出预算表（人员类.运转类公用经费项目）04 __b-27-0" xfId="388"/>
    <cellStyle name="基本支出预算表（人员类.运转类公用经费项目）04 __b-32-0" xfId="389"/>
    <cellStyle name="部门项目中期规划预算表13 __b-6-0" xfId="390"/>
    <cellStyle name="基本支出预算表（人员类.运转类公用经费项目）04 __b-28-0" xfId="391"/>
    <cellStyle name="基本支出预算表（人员类.运转类公用经费项目）04 __b-33-0" xfId="392"/>
    <cellStyle name="部门项目中期规划预算表13 __b-7-0" xfId="393"/>
    <cellStyle name="基本支出预算表（人员类.运转类公用经费项目）04 __b-29-0" xfId="394"/>
    <cellStyle name="基本支出预算表（人员类.运转类公用经费项目）04 __b-34-0" xfId="395"/>
    <cellStyle name="部门项目中期规划预算表13 __b-8-0" xfId="396"/>
    <cellStyle name="基本支出预算表（人员类.运转类公用经费项目）04 __b-35-0" xfId="397"/>
    <cellStyle name="基本支出预算表（人员类.运转类公用经费项目）04 __b-40-0" xfId="398"/>
    <cellStyle name="部门项目中期规划预算表13 __b-9-0" xfId="399"/>
    <cellStyle name="基本支出预算表（人员类.运转类公用经费项目）04 __b-36-0" xfId="400"/>
    <cellStyle name="基本支出预算表（人员类.运转类公用经费项目）04 __b-41-0" xfId="401"/>
    <cellStyle name="基本支出预算表（人员类.运转类公用经费项目）04 __b-37-0" xfId="402"/>
    <cellStyle name="国有资本经营预算支出表07 __b-10-0" xfId="403"/>
    <cellStyle name="新增资产配置表11 __b-1-0" xfId="404"/>
    <cellStyle name="基本支出预算表（人员类.运转类公用经费项目）04 __b-38-0" xfId="405"/>
    <cellStyle name="新增资产配置表11 __b-10-0" xfId="406"/>
    <cellStyle name="国有资本经营预算支出表07 __b-11-0" xfId="407"/>
    <cellStyle name="新增资产配置表11 __b-2-0" xfId="408"/>
    <cellStyle name="基本支出预算表（人员类.运转类公用经费项目）04 __b-39-0" xfId="409"/>
    <cellStyle name="新增资产配置表11 __b-11-0" xfId="410"/>
    <cellStyle name="国有资本经营预算支出表07 __b-12-0" xfId="411"/>
    <cellStyle name="项目支出预算表（其他运转类.特定目标类项目）05-1 __b-1-0" xfId="412"/>
    <cellStyle name="项目支出预算表（其他运转类.特定目标类项目）05-1 __b-2-0" xfId="413"/>
    <cellStyle name="项目支出预算表（其他运转类.特定目标类项目）05-1 __b-3-0" xfId="414"/>
    <cellStyle name="项目支出预算表（其他运转类.特定目标类项目）05-1 __b-4-0" xfId="415"/>
    <cellStyle name="项目支出预算表（其他运转类.特定目标类项目）05-1 __b-5-0" xfId="416"/>
    <cellStyle name="项目支出预算表（其他运转类.特定目标类项目）05-1 __b-6-0" xfId="417"/>
    <cellStyle name="项目支出预算表（其他运转类.特定目标类项目）05-1 __b-7-0" xfId="418"/>
    <cellStyle name="项目支出预算表（其他运转类.特定目标类项目）05-1 __b-8-0" xfId="419"/>
    <cellStyle name="项目支出预算表（其他运转类.特定目标类项目）05-1 __b-9-0" xfId="420"/>
    <cellStyle name="项目支出预算表（其他运转类.特定目标类项目）05-1 __b-11-0" xfId="421"/>
    <cellStyle name="项目支出预算表（其他运转类.特定目标类项目）05-1 __b-12-0" xfId="422"/>
    <cellStyle name="项目支出预算表（其他运转类.特定目标类项目）05-1 __b-14-0" xfId="423"/>
    <cellStyle name="项目支出预算表（其他运转类.特定目标类项目）05-1 __b-15-0" xfId="424"/>
    <cellStyle name="项目支出预算表（其他运转类.特定目标类项目）05-1 __b-20-0" xfId="425"/>
    <cellStyle name="项目支出预算表（其他运转类.特定目标类项目）05-1 __b-16-0" xfId="426"/>
    <cellStyle name="项目支出预算表（其他运转类.特定目标类项目）05-1 __b-21-0" xfId="427"/>
    <cellStyle name="项目支出预算表（其他运转类.特定目标类项目）05-1 __b-17-0" xfId="428"/>
    <cellStyle name="项目支出预算表（其他运转类.特定目标类项目）05-1 __b-22-0" xfId="429"/>
    <cellStyle name="项目支出预算表（其他运转类.特定目标类项目）05-1 __b-18-0" xfId="430"/>
    <cellStyle name="项目支出预算表（其他运转类.特定目标类项目）05-1 __b-23-0" xfId="431"/>
    <cellStyle name="政府购买服务预算表09 __b-10-0" xfId="432"/>
    <cellStyle name="项目支出预算表（其他运转类.特定目标类项目）05-1 __b-19-0" xfId="433"/>
    <cellStyle name="项目支出预算表（其他运转类.特定目标类项目）05-1 __b-24-0" xfId="434"/>
    <cellStyle name="政府购买服务预算表09 __b-11-0" xfId="435"/>
    <cellStyle name="项目支出预算表（其他运转类.特定目标类项目）05-1 __b-25-0" xfId="436"/>
    <cellStyle name="项目支出预算表（其他运转类.特定目标类项目）05-1 __b-30-0" xfId="437"/>
    <cellStyle name="政府购买服务预算表09 __b-12-0" xfId="438"/>
    <cellStyle name="项目支出预算表（其他运转类.特定目标类项目）05-1 __b-26-0" xfId="439"/>
    <cellStyle name="项目支出预算表（其他运转类.特定目标类项目）05-1 __b-31-0" xfId="440"/>
    <cellStyle name="政府购买服务预算表09 __b-13-0" xfId="441"/>
    <cellStyle name="项目支出预算表（其他运转类.特定目标类项目）05-1 __b-27-0" xfId="442"/>
    <cellStyle name="项目支出预算表（其他运转类.特定目标类项目）05-1 __b-32-0" xfId="443"/>
    <cellStyle name="政府购买服务预算表09 __b-14-0" xfId="444"/>
    <cellStyle name="项目支出预算表（其他运转类.特定目标类项目）05-1 __b-29-0" xfId="445"/>
    <cellStyle name="项目支出预算表（其他运转类.特定目标类项目）05-1 __b-34-0" xfId="446"/>
    <cellStyle name="政府购买服务预算表09 __b-16-0" xfId="447"/>
    <cellStyle name="政府购买服务预算表09 __b-21-0" xfId="448"/>
    <cellStyle name="项目支出预算表（其他运转类.特定目标类项目）05-1 __b-36-0" xfId="449"/>
    <cellStyle name="项目支出预算表（其他运转类.特定目标类项目）05-1 __b-41-0" xfId="450"/>
    <cellStyle name="政府购买服务预算表09 __b-23-0" xfId="451"/>
    <cellStyle name="政府购买服务预算表09 __b-18-0" xfId="452"/>
    <cellStyle name="项目支出预算表（其他运转类.特定目标类项目）05-1 __b-37-0" xfId="453"/>
    <cellStyle name="项目支出预算表（其他运转类.特定目标类项目）05-1 __b-42-0" xfId="454"/>
    <cellStyle name="政府购买服务预算表09 __b-24-0" xfId="455"/>
    <cellStyle name="政府购买服务预算表09 __b-19-0" xfId="456"/>
    <cellStyle name="项目支出预算表（其他运转类.特定目标类项目）05-1 __b-38-0" xfId="457"/>
    <cellStyle name="项目支出预算表（其他运转类.特定目标类项目）05-1 __b-43-0" xfId="458"/>
    <cellStyle name="项目支出预算表（其他运转类.特定目标类项目）05-1 __b-39-0" xfId="459"/>
    <cellStyle name="项目支出绩效目标表（本级下达）05-2 __b-1-0" xfId="460"/>
    <cellStyle name="项目支出绩效目标表（本级下达）05-2 __b-2-0" xfId="461"/>
    <cellStyle name="项目支出绩效目标表（本级下达）05-2 __b-3-0" xfId="462"/>
    <cellStyle name="项目支出绩效目标表（本级下达）05-2 __b-4-0" xfId="463"/>
    <cellStyle name="项目支出绩效目标表（本级下达）05-2 __b-5-0" xfId="464"/>
    <cellStyle name="项目支出绩效目标表（本级下达）05-2 __b-6-0" xfId="465"/>
    <cellStyle name="项目支出绩效目标表（本级下达）05-2 __b-7-0" xfId="466"/>
    <cellStyle name="项目支出绩效目标表（本级下达）05-2 __b-8-0" xfId="467"/>
    <cellStyle name="项目支出绩效目标表（本级下达）05-2 __b-10-0" xfId="468"/>
    <cellStyle name="项目支出绩效目标表（本级下达）05-2 __b-11-0" xfId="469"/>
    <cellStyle name="项目支出绩效目标表（本级下达）05-2 __b-12-0" xfId="470"/>
    <cellStyle name="项目支出绩效目标表（本级下达）05-2 __b-14-0" xfId="471"/>
    <cellStyle name="项目支出绩效目标表（本级下达）05-2 __b-15-0" xfId="472"/>
    <cellStyle name="项目支出绩效目标表（本级下达）05-2 __b-16-0" xfId="473"/>
    <cellStyle name="项目支出绩效目标表（本级下达）05-2 __b-17-0" xfId="474"/>
    <cellStyle name="项目支出绩效目标表（本级下达）05-2 __b-18-0" xfId="475"/>
    <cellStyle name="项目支出绩效目标表（另文下达）05-3 __b-1-0" xfId="476"/>
    <cellStyle name="项目支出绩效目标表（另文下达）05-3 __b-2-0" xfId="477"/>
    <cellStyle name="项目支出绩效目标表（另文下达）05-3 __b-3-0" xfId="478"/>
    <cellStyle name="项目支出绩效目标表（另文下达）05-3 __b-4-0" xfId="479"/>
    <cellStyle name="项目支出绩效目标表（另文下达）05-3 __b-5-0" xfId="480"/>
    <cellStyle name="项目支出绩效目标表（另文下达）05-3 __b-6-0" xfId="481"/>
    <cellStyle name="项目支出绩效目标表（另文下达）05-3 __b-7-0" xfId="482"/>
    <cellStyle name="项目支出绩效目标表（另文下达）05-3 __b-8-0" xfId="483"/>
    <cellStyle name="项目支出绩效目标表（另文下达）05-3 __b-9-0" xfId="484"/>
    <cellStyle name="项目支出绩效目标表（另文下达）05-3 __b-10-0" xfId="485"/>
    <cellStyle name="政府性基金预算支出预算表06 __b-18-0" xfId="486"/>
    <cellStyle name="政府性基金预算支出预算表06 __b-23-0" xfId="487"/>
    <cellStyle name="项目支出绩效目标表（另文下达）05-3 __b-11-0" xfId="488"/>
    <cellStyle name="政府性基金预算支出预算表06 __b-19-0" xfId="489"/>
    <cellStyle name="政府性基金预算支出预算表06 __b-24-0" xfId="490"/>
    <cellStyle name="项目支出绩效目标表（另文下达）05-3 __b-13-0" xfId="491"/>
    <cellStyle name="政府性基金预算支出预算表06 __b-26-0" xfId="492"/>
    <cellStyle name="项目支出绩效目标表（另文下达）05-3 __b-15-0" xfId="493"/>
    <cellStyle name="政府性基金预算支出预算表06 __b-28-0" xfId="494"/>
    <cellStyle name="项目支出绩效目标表（另文下达）05-3 __b-16-0" xfId="495"/>
    <cellStyle name="政府性基金预算支出预算表06 __b-29-0" xfId="496"/>
    <cellStyle name="政府性基金预算支出预算表06 __b-1-0" xfId="497"/>
    <cellStyle name="政府性基金预算支出预算表06 __b-2-0" xfId="498"/>
    <cellStyle name="政府性基金预算支出预算表06 __b-3-0" xfId="499"/>
    <cellStyle name="政府性基金预算支出预算表06 __b-4-0" xfId="500"/>
    <cellStyle name="政府性基金预算支出预算表06 __b-5-0" xfId="501"/>
    <cellStyle name="政府性基金预算支出预算表06 __b-6-0" xfId="502"/>
    <cellStyle name="政府性基金预算支出预算表06 __b-7-0" xfId="503"/>
    <cellStyle name="政府性基金预算支出预算表06 __b-8-0" xfId="504"/>
    <cellStyle name="政府性基金预算支出预算表06 __b-9-0" xfId="505"/>
    <cellStyle name="政府性基金预算支出预算表06 __b-12-0" xfId="506"/>
    <cellStyle name="国有资本经营预算支出表07 __b-26-0" xfId="507"/>
    <cellStyle name="政府性基金预算支出预算表06 __b-13-0" xfId="508"/>
    <cellStyle name="国有资本经营预算支出表07 __b-27-0" xfId="509"/>
    <cellStyle name="政府性基金预算支出预算表06 __b-14-0" xfId="510"/>
    <cellStyle name="国有资本经营预算支出表07 __b-28-0" xfId="511"/>
    <cellStyle name="政府性基金预算支出预算表06 __b-21-0" xfId="512"/>
    <cellStyle name="政府性基金预算支出预算表06 __b-16-0" xfId="513"/>
    <cellStyle name="国有资本经营预算支出表07 __b-13-0" xfId="514"/>
    <cellStyle name="新增资产配置表11 __b-12-0" xfId="515"/>
    <cellStyle name="国有资本经营预算支出表07 __b-14-0" xfId="516"/>
    <cellStyle name="新增资产配置表11 __b-13-0" xfId="517"/>
    <cellStyle name="国有资本经营预算支出表07 __b-20-0" xfId="518"/>
    <cellStyle name="国有资本经营预算支出表07 __b-15-0" xfId="519"/>
    <cellStyle name="新增资产配置表11 __b-14-0" xfId="520"/>
    <cellStyle name="国有资本经营预算支出表07 __b-21-0" xfId="521"/>
    <cellStyle name="国有资本经营预算支出表07 __b-16-0" xfId="522"/>
    <cellStyle name="新增资产配置表11 __b-15-0" xfId="523"/>
    <cellStyle name="新增资产配置表11 __b-20-0" xfId="524"/>
    <cellStyle name="国有资本经营预算支出表07 __b-22-0" xfId="525"/>
    <cellStyle name="国有资本经营预算支出表07 __b-17-0" xfId="526"/>
    <cellStyle name="新增资产配置表11 __b-16-0" xfId="527"/>
    <cellStyle name="国有资本经营预算支出表07 __b-23-0" xfId="528"/>
    <cellStyle name="国有资本经营预算支出表07 __b-18-0" xfId="529"/>
    <cellStyle name="新增资产配置表11 __b-17-0" xfId="530"/>
    <cellStyle name="部门政府采购预算表08 __b-10-0" xfId="531"/>
    <cellStyle name="市对下转移支付预算表10-1 __b-1-0" xfId="532"/>
    <cellStyle name="部门政府采购预算表08 __b-11-0" xfId="533"/>
    <cellStyle name="市对下转移支付预算表10-1 __b-2-0" xfId="534"/>
    <cellStyle name="部门政府采购预算表08 __b-12-0" xfId="535"/>
    <cellStyle name="市对下转移支付预算表10-1 __b-3-0" xfId="536"/>
    <cellStyle name="部门政府采购预算表08 __b-13-0" xfId="537"/>
    <cellStyle name="市对下转移支付预算表10-1 __b-4-0" xfId="538"/>
    <cellStyle name="部门政府采购预算表08 __b-14-0" xfId="539"/>
    <cellStyle name="市对下转移支付预算表10-1 __b-5-0" xfId="540"/>
    <cellStyle name="部门政府采购预算表08 __b-20-0" xfId="541"/>
    <cellStyle name="部门政府采购预算表08 __b-15-0" xfId="542"/>
    <cellStyle name="市对下转移支付预算表10-1 __b-6-0" xfId="543"/>
    <cellStyle name="部门政府采购预算表08 __b-22-0" xfId="544"/>
    <cellStyle name="部门政府采购预算表08 __b-17-0" xfId="545"/>
    <cellStyle name="市对下转移支付预算表10-1 __b-8-0" xfId="546"/>
    <cellStyle name="部门政府采购预算表08 __b-23-0" xfId="547"/>
    <cellStyle name="部门政府采购预算表08 __b-18-0" xfId="548"/>
    <cellStyle name="市对下转移支付预算表10-1 __b-9-0" xfId="549"/>
    <cellStyle name="部门政府采购预算表08 __b-24-0" xfId="550"/>
    <cellStyle name="部门政府采购预算表08 __b-19-0" xfId="551"/>
    <cellStyle name="部门政府采购预算表08 __b-30-0" xfId="552"/>
    <cellStyle name="部门政府采购预算表08 __b-25-0" xfId="553"/>
    <cellStyle name="部门政府采购预算表08 __b-31-0" xfId="554"/>
    <cellStyle name="部门政府采购预算表08 __b-26-0" xfId="555"/>
    <cellStyle name="部门政府采购预算表08 __b-32-0" xfId="556"/>
    <cellStyle name="部门政府采购预算表08 __b-27-0" xfId="557"/>
    <cellStyle name="部门政府采购预算表08 __b-33-0" xfId="558"/>
    <cellStyle name="部门政府采购预算表08 __b-28-0" xfId="559"/>
    <cellStyle name="部门政府采购预算表08 __b-34-0" xfId="560"/>
    <cellStyle name="部门政府采购预算表08 __b-29-0" xfId="561"/>
    <cellStyle name="部门政府采购预算表08 __b-35-0" xfId="562"/>
    <cellStyle name="部门政府采购预算表08 __b-36-0" xfId="563"/>
    <cellStyle name="部门政府采购预算表08 __b-37-0" xfId="564"/>
    <cellStyle name="部门政府采购预算表08 __b-38-0" xfId="565"/>
    <cellStyle name="部门项目中期规划预算表13 __b-10-0" xfId="566"/>
    <cellStyle name="政府购买服务预算表09 __b-1-0" xfId="567"/>
    <cellStyle name="政府购买服务预算表09 __b-2-0" xfId="568"/>
    <cellStyle name="政府购买服务预算表09 __b-3-0" xfId="569"/>
    <cellStyle name="政府购买服务预算表09 __b-4-0" xfId="570"/>
    <cellStyle name="政府购买服务预算表09 __b-6-0" xfId="571"/>
    <cellStyle name="政府购买服务预算表09 __b-7-0" xfId="572"/>
    <cellStyle name="政府购买服务预算表09 __b-8-0" xfId="573"/>
    <cellStyle name="政府购买服务预算表09 __b-25-0" xfId="574"/>
    <cellStyle name="政府购买服务预算表09 __b-30-0" xfId="575"/>
    <cellStyle name="政府购买服务预算表09 __b-26-0" xfId="576"/>
    <cellStyle name="政府购买服务预算表09 __b-31-0" xfId="577"/>
    <cellStyle name="政府购买服务预算表09 __b-27-0" xfId="578"/>
    <cellStyle name="政府购买服务预算表09 __b-32-0" xfId="579"/>
    <cellStyle name="市对下转移支付绩效目标表10-2 __b-1-0" xfId="580"/>
    <cellStyle name="政府购买服务预算表09 __b-28-0" xfId="581"/>
    <cellStyle name="政府购买服务预算表09 __b-33-0" xfId="582"/>
    <cellStyle name="市对下转移支付绩效目标表10-2 __b-2-0" xfId="583"/>
    <cellStyle name="政府购买服务预算表09 __b-29-0" xfId="584"/>
    <cellStyle name="政府购买服务预算表09 __b-34-0" xfId="585"/>
    <cellStyle name="市对下转移支付绩效目标表10-2 __b-3-0" xfId="586"/>
    <cellStyle name="政府购买服务预算表09 __b-35-0" xfId="587"/>
    <cellStyle name="政府购买服务预算表09 __b-40-0" xfId="588"/>
    <cellStyle name="市对下转移支付绩效目标表10-2 __b-4-0" xfId="589"/>
    <cellStyle name="政府购买服务预算表09 __b-36-0" xfId="590"/>
    <cellStyle name="政府购买服务预算表09 __b-41-0" xfId="591"/>
    <cellStyle name="市对下转移支付绩效目标表10-2 __b-5-0" xfId="592"/>
    <cellStyle name="政府购买服务预算表09 __b-37-0" xfId="593"/>
    <cellStyle name="政府购买服务预算表09 __b-42-0" xfId="594"/>
    <cellStyle name="市对下转移支付绩效目标表10-2 __b-6-0" xfId="595"/>
    <cellStyle name="政府购买服务预算表09 __b-38-0" xfId="596"/>
    <cellStyle name="政府购买服务预算表09 __b-43-0" xfId="597"/>
    <cellStyle name="市对下转移支付绩效目标表10-2 __b-7-0" xfId="598"/>
    <cellStyle name="政府购买服务预算表09 __b-39-0" xfId="599"/>
    <cellStyle name="政府购买服务预算表09 __b-44-0" xfId="600"/>
    <cellStyle name="市对下转移支付绩效目标表10-2 __b-8-0" xfId="601"/>
    <cellStyle name="政府购买服务预算表09 __b-45-0" xfId="602"/>
    <cellStyle name="市对下转移支付绩效目标表10-2 __b-9-0" xfId="603"/>
    <cellStyle name="市对下转移支付预算表10-1 __b-11-0" xfId="604"/>
    <cellStyle name="市对下转移支付预算表10-1 __b-12-0" xfId="605"/>
    <cellStyle name="市对下转移支付预算表10-1 __b-13-0" xfId="606"/>
    <cellStyle name="市对下转移支付预算表10-1 __b-14-0" xfId="607"/>
    <cellStyle name="市对下转移支付预算表10-1 __b-15-0" xfId="608"/>
    <cellStyle name="市对下转移支付预算表10-1 __b-20-0" xfId="609"/>
    <cellStyle name="市对下转移支付预算表10-1 __b-16-0" xfId="610"/>
    <cellStyle name="市对下转移支付预算表10-1 __b-21-0" xfId="611"/>
    <cellStyle name="市对下转移支付预算表10-1 __b-18-0" xfId="612"/>
    <cellStyle name="市对下转移支付预算表10-1 __b-23-0" xfId="613"/>
    <cellStyle name="市对下转移支付预算表10-1 __b-19-0" xfId="614"/>
    <cellStyle name="市对下转移支付预算表10-1 __b-24-0" xfId="615"/>
    <cellStyle name="市对下转移支付预算表10-1 __b-25-0" xfId="616"/>
    <cellStyle name="市对下转移支付预算表10-1 __b-30-0" xfId="617"/>
    <cellStyle name="市对下转移支付预算表10-1 __b-27-0" xfId="618"/>
    <cellStyle name="市对下转移支付预算表10-1 __b-28-0" xfId="619"/>
    <cellStyle name="市对下转移支付预算表10-1 __b-29-0" xfId="620"/>
    <cellStyle name="市对下转移支付绩效目标表10-2 __b-10-0" xfId="621"/>
    <cellStyle name="市对下转移支付绩效目标表10-2 __b-11-0" xfId="622"/>
    <cellStyle name="市对下转移支付绩效目标表10-2 __b-12-0" xfId="623"/>
    <cellStyle name="市对下转移支付绩效目标表10-2 __b-13-0" xfId="624"/>
    <cellStyle name="市对下转移支付绩效目标表10-2 __b-14-0" xfId="625"/>
    <cellStyle name="市对下转移支付绩效目标表10-2 __b-15-0" xfId="626"/>
    <cellStyle name="市对下转移支付绩效目标表10-2 __b-16-0" xfId="627"/>
    <cellStyle name="市对下转移支付绩效目标表10-2 __b-17-0" xfId="628"/>
    <cellStyle name="市对下转移支付绩效目标表10-2 __b-18-0" xfId="629"/>
    <cellStyle name="市对下转移支付绩效目标表10-2 __b-19-0" xfId="630"/>
    <cellStyle name="新增资产配置表11 __b-3-0" xfId="631"/>
    <cellStyle name="新增资产配置表11 __b-4-0" xfId="632"/>
    <cellStyle name="新增资产配置表11 __b-5-0" xfId="633"/>
    <cellStyle name="新增资产配置表11 __b-6-0" xfId="634"/>
    <cellStyle name="新增资产配置表11 __b-7-0" xfId="635"/>
    <cellStyle name="新增资产配置表11 __b-8-0" xfId="636"/>
    <cellStyle name="上级补助项目支出预算表12 __b-1-0" xfId="637"/>
    <cellStyle name="上级补助项目支出预算表12 __b-2-0" xfId="638"/>
    <cellStyle name="上级补助项目支出预算表12 __b-3-0" xfId="639"/>
    <cellStyle name="上级补助项目支出预算表12 __b-5-0" xfId="640"/>
    <cellStyle name="上级补助项目支出预算表12 __b-6-0" xfId="641"/>
    <cellStyle name="上级补助项目支出预算表12 __b-7-0" xfId="642"/>
    <cellStyle name="上级补助项目支出预算表12 __b-8-0" xfId="643"/>
    <cellStyle name="上级补助项目支出预算表12 __b-9-0" xfId="644"/>
    <cellStyle name="上级补助项目支出预算表12 __b-11-0" xfId="645"/>
    <cellStyle name="上级补助项目支出预算表12 __b-12-0" xfId="646"/>
    <cellStyle name="上级补助项目支出预算表12 __b-13-0" xfId="647"/>
    <cellStyle name="部门项目中期规划预算表13 __b-11-0" xfId="648"/>
    <cellStyle name="部门项目中期规划预算表13 __b-12-0" xfId="649"/>
    <cellStyle name="部门项目中期规划预算表13 __b-13-0" xfId="650"/>
    <cellStyle name="部门项目中期规划预算表13 __b-14-0" xfId="651"/>
    <cellStyle name="部门项目中期规划预算表13 __b-15-0" xfId="652"/>
    <cellStyle name="部门项目中期规划预算表13 __b-20-0" xfId="653"/>
    <cellStyle name="部门项目中期规划预算表13 __b-16-0" xfId="654"/>
    <cellStyle name="部门项目中期规划预算表13 __b-21-0" xfId="655"/>
    <cellStyle name="部门项目中期规划预算表13 __b-17-0" xfId="656"/>
    <cellStyle name="部门项目中期规划预算表13 __b-22-0" xfId="657"/>
    <cellStyle name="部门项目中期规划预算表13 __b-18-0" xfId="658"/>
    <cellStyle name="部门项目中期规划预算表13 __b-23-0" xfId="659"/>
    <cellStyle name="部门项目中期规划预算表13 __b-19-0" xfId="660"/>
    <cellStyle name="部门项目中期规划预算表13 __b-24-0" xfId="661"/>
    <cellStyle name="部门项目中期规划预算表13 __b-26-0" xfId="662"/>
    <cellStyle name="部门项目中期规划预算表13 __b-27-0" xfId="663"/>
    <cellStyle name="部门项目中期规划预算表13 __b-28-0" xfId="664"/>
    <cellStyle name="部门项目中期规划预算表13 __b-29-0" xfId="6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topLeftCell="A17" workbookViewId="0">
      <selection activeCell="G34" sqref="G34"/>
    </sheetView>
  </sheetViews>
  <sheetFormatPr defaultColWidth="8" defaultRowHeight="14.25" customHeight="1" outlineLevelCol="3"/>
  <cols>
    <col min="1" max="1" width="39.5740740740741" customWidth="1"/>
    <col min="2" max="2" width="43.1388888888889" customWidth="1"/>
    <col min="3" max="3" width="39.712962962963" customWidth="1"/>
    <col min="4" max="4" width="42.712962962963" customWidth="1"/>
  </cols>
  <sheetData>
    <row r="1" ht="13.5" customHeight="1" spans="4:4">
      <c r="D1" s="112" t="s">
        <v>0</v>
      </c>
    </row>
    <row r="2" ht="36" customHeight="1" spans="1:4">
      <c r="A2" s="133" t="s">
        <v>1</v>
      </c>
      <c r="B2" s="268"/>
      <c r="C2" s="268"/>
      <c r="D2" s="268"/>
    </row>
    <row r="3" ht="21" customHeight="1" spans="1:4">
      <c r="A3" s="269" t="str">
        <f>"单位名称："&amp;"中国共产党曲靖市委员会机构编制委员会办公室"</f>
        <v>单位名称：中国共产党曲靖市委员会机构编制委员会办公室</v>
      </c>
      <c r="B3" s="270"/>
      <c r="C3" s="270"/>
      <c r="D3" s="277" t="s">
        <v>2</v>
      </c>
    </row>
    <row r="4" ht="19.5" customHeight="1" spans="1:4">
      <c r="A4" s="271" t="s">
        <v>3</v>
      </c>
      <c r="B4" s="272"/>
      <c r="C4" s="271" t="s">
        <v>4</v>
      </c>
      <c r="D4" s="272"/>
    </row>
    <row r="5" ht="19.5" customHeight="1" spans="1:4">
      <c r="A5" s="273" t="s">
        <v>5</v>
      </c>
      <c r="B5" s="273" t="s">
        <v>6</v>
      </c>
      <c r="C5" s="273" t="s">
        <v>7</v>
      </c>
      <c r="D5" s="273" t="s">
        <v>6</v>
      </c>
    </row>
    <row r="6" ht="19.5" customHeight="1" spans="1:4">
      <c r="A6" s="274"/>
      <c r="B6" s="274"/>
      <c r="C6" s="274"/>
      <c r="D6" s="274"/>
    </row>
    <row r="7" ht="20.25" customHeight="1" spans="1:4">
      <c r="A7" s="13" t="s">
        <v>8</v>
      </c>
      <c r="B7" s="15">
        <v>622.884292</v>
      </c>
      <c r="C7" s="275" t="str">
        <f>"一"&amp;"、"&amp;"一般公共服务支出"</f>
        <v>一、一般公共服务支出</v>
      </c>
      <c r="D7" s="15">
        <v>514.732021</v>
      </c>
    </row>
    <row r="8" ht="20.25" customHeight="1" spans="1:4">
      <c r="A8" s="13" t="s">
        <v>9</v>
      </c>
      <c r="B8" s="15"/>
      <c r="C8" s="275" t="str">
        <f>"二"&amp;"、"&amp;"外交支出"</f>
        <v>二、外交支出</v>
      </c>
      <c r="D8" s="15"/>
    </row>
    <row r="9" ht="20.25" customHeight="1" spans="1:4">
      <c r="A9" s="13" t="s">
        <v>10</v>
      </c>
      <c r="B9" s="15"/>
      <c r="C9" s="275" t="str">
        <f>"三"&amp;"、"&amp;"国防支出"</f>
        <v>三、国防支出</v>
      </c>
      <c r="D9" s="15"/>
    </row>
    <row r="10" ht="20.25" customHeight="1" spans="1:4">
      <c r="A10" s="13" t="s">
        <v>11</v>
      </c>
      <c r="B10" s="15"/>
      <c r="C10" s="275" t="str">
        <f>"四"&amp;"、"&amp;"公共安全支出"</f>
        <v>四、公共安全支出</v>
      </c>
      <c r="D10" s="15"/>
    </row>
    <row r="11" ht="20.25" customHeight="1" spans="1:4">
      <c r="A11" s="13" t="s">
        <v>12</v>
      </c>
      <c r="B11" s="15">
        <v>20.1</v>
      </c>
      <c r="C11" s="275" t="str">
        <f>"五"&amp;"、"&amp;"教育支出"</f>
        <v>五、教育支出</v>
      </c>
      <c r="D11" s="15"/>
    </row>
    <row r="12" ht="20.25" customHeight="1" spans="1:4">
      <c r="A12" s="13" t="s">
        <v>13</v>
      </c>
      <c r="B12" s="15"/>
      <c r="C12" s="275" t="str">
        <f>"六"&amp;"、"&amp;"科学技术支出"</f>
        <v>六、科学技术支出</v>
      </c>
      <c r="D12" s="15"/>
    </row>
    <row r="13" ht="20.25" customHeight="1" spans="1:4">
      <c r="A13" s="13" t="s">
        <v>14</v>
      </c>
      <c r="B13" s="15"/>
      <c r="C13" s="275" t="str">
        <f>"七"&amp;"、"&amp;"文化旅游体育与传媒支出"</f>
        <v>七、文化旅游体育与传媒支出</v>
      </c>
      <c r="D13" s="15"/>
    </row>
    <row r="14" ht="20.25" customHeight="1" spans="1:4">
      <c r="A14" s="13" t="s">
        <v>15</v>
      </c>
      <c r="B14" s="15"/>
      <c r="C14" s="275" t="str">
        <f>"八"&amp;"、"&amp;"社会保障和就业支出"</f>
        <v>八、社会保障和就业支出</v>
      </c>
      <c r="D14" s="15">
        <v>50.788088</v>
      </c>
    </row>
    <row r="15" ht="20.25" customHeight="1" spans="1:4">
      <c r="A15" s="13" t="s">
        <v>16</v>
      </c>
      <c r="B15" s="15"/>
      <c r="C15" s="275" t="str">
        <f>"九"&amp;"、"&amp;"卫生健康支出"</f>
        <v>九、卫生健康支出</v>
      </c>
      <c r="D15" s="15">
        <v>33.631051</v>
      </c>
    </row>
    <row r="16" ht="20.25" customHeight="1" spans="1:4">
      <c r="A16" s="13" t="s">
        <v>17</v>
      </c>
      <c r="B16" s="15">
        <v>20.1</v>
      </c>
      <c r="C16" s="275" t="str">
        <f>"十"&amp;"、"&amp;"节能环保支出"</f>
        <v>十、节能环保支出</v>
      </c>
      <c r="D16" s="15"/>
    </row>
    <row r="17" ht="20.25" customHeight="1" spans="1:4">
      <c r="A17" s="13"/>
      <c r="B17" s="15"/>
      <c r="C17" s="275" t="str">
        <f>"十一"&amp;"、"&amp;"城乡社区支出"</f>
        <v>十一、城乡社区支出</v>
      </c>
      <c r="D17" s="15"/>
    </row>
    <row r="18" ht="20.25" customHeight="1" spans="1:4">
      <c r="A18" s="13"/>
      <c r="B18" s="13"/>
      <c r="C18" s="275" t="str">
        <f>"十二"&amp;"、"&amp;"农林水支出"</f>
        <v>十二、农林水支出</v>
      </c>
      <c r="D18" s="15"/>
    </row>
    <row r="19" ht="20.25" customHeight="1" spans="1:4">
      <c r="A19" s="13"/>
      <c r="B19" s="13"/>
      <c r="C19" s="275" t="str">
        <f>"十三"&amp;"、"&amp;"交通运输支出"</f>
        <v>十三、交通运输支出</v>
      </c>
      <c r="D19" s="15"/>
    </row>
    <row r="20" ht="20.25" customHeight="1" spans="1:4">
      <c r="A20" s="13"/>
      <c r="B20" s="13"/>
      <c r="C20" s="275" t="str">
        <f>"十四"&amp;"、"&amp;"资源勘探工业信息等支出"</f>
        <v>十四、资源勘探工业信息等支出</v>
      </c>
      <c r="D20" s="15"/>
    </row>
    <row r="21" ht="20.25" customHeight="1" spans="1:4">
      <c r="A21" s="13"/>
      <c r="B21" s="13"/>
      <c r="C21" s="275" t="str">
        <f>"十五"&amp;"、"&amp;"商业服务业等支出"</f>
        <v>十五、商业服务业等支出</v>
      </c>
      <c r="D21" s="15"/>
    </row>
    <row r="22" ht="20.25" customHeight="1" spans="1:4">
      <c r="A22" s="13"/>
      <c r="B22" s="13"/>
      <c r="C22" s="275" t="str">
        <f>"十六"&amp;"、"&amp;"金融支出"</f>
        <v>十六、金融支出</v>
      </c>
      <c r="D22" s="15"/>
    </row>
    <row r="23" ht="20.25" customHeight="1" spans="1:4">
      <c r="A23" s="13"/>
      <c r="B23" s="13"/>
      <c r="C23" s="275" t="str">
        <f>"十七"&amp;"、"&amp;"援助其他地区支出"</f>
        <v>十七、援助其他地区支出</v>
      </c>
      <c r="D23" s="15"/>
    </row>
    <row r="24" ht="20.25" customHeight="1" spans="1:4">
      <c r="A24" s="13"/>
      <c r="B24" s="13"/>
      <c r="C24" s="275" t="str">
        <f>"十八"&amp;"、"&amp;"自然资源海洋气象等支出"</f>
        <v>十八、自然资源海洋气象等支出</v>
      </c>
      <c r="D24" s="15"/>
    </row>
    <row r="25" ht="20.25" customHeight="1" spans="1:4">
      <c r="A25" s="13"/>
      <c r="B25" s="13"/>
      <c r="C25" s="275" t="str">
        <f>"十九"&amp;"、"&amp;"住房保障支出"</f>
        <v>十九、住房保障支出</v>
      </c>
      <c r="D25" s="15">
        <v>43.833132</v>
      </c>
    </row>
    <row r="26" ht="20.25" customHeight="1" spans="1:4">
      <c r="A26" s="13"/>
      <c r="B26" s="13"/>
      <c r="C26" s="275" t="str">
        <f>"二十"&amp;"、"&amp;"粮油物资储备支出"</f>
        <v>二十、粮油物资储备支出</v>
      </c>
      <c r="D26" s="15"/>
    </row>
    <row r="27" ht="20.25" customHeight="1" spans="1:4">
      <c r="A27" s="13"/>
      <c r="B27" s="13"/>
      <c r="C27" s="275" t="str">
        <f>"二十一"&amp;"、"&amp;"灾害防治及应急管理支出"</f>
        <v>二十一、灾害防治及应急管理支出</v>
      </c>
      <c r="D27" s="15"/>
    </row>
    <row r="28" ht="20.25" customHeight="1" spans="1:4">
      <c r="A28" s="13"/>
      <c r="B28" s="13"/>
      <c r="C28" s="275" t="str">
        <f>"二十二"&amp;"、"&amp;"预备费"</f>
        <v>二十二、预备费</v>
      </c>
      <c r="D28" s="15"/>
    </row>
    <row r="29" ht="20.25" customHeight="1" spans="1:4">
      <c r="A29" s="13"/>
      <c r="B29" s="13"/>
      <c r="C29" s="275" t="str">
        <f>"二十三"&amp;"、"&amp;"其他支出"</f>
        <v>二十三、其他支出</v>
      </c>
      <c r="D29" s="276"/>
    </row>
    <row r="30" ht="20.25" customHeight="1" spans="1:4">
      <c r="A30" s="218" t="s">
        <v>18</v>
      </c>
      <c r="B30" s="15">
        <v>642.984292</v>
      </c>
      <c r="C30" s="218" t="s">
        <v>19</v>
      </c>
      <c r="D30" s="15">
        <v>642.984292</v>
      </c>
    </row>
    <row r="31" ht="20.25" customHeight="1" spans="1:4">
      <c r="A31" s="13" t="s">
        <v>20</v>
      </c>
      <c r="B31" s="15"/>
      <c r="C31" s="13" t="s">
        <v>21</v>
      </c>
      <c r="D31" s="15"/>
    </row>
    <row r="32" ht="20.25" customHeight="1" spans="1:4">
      <c r="A32" s="218" t="s">
        <v>22</v>
      </c>
      <c r="B32" s="15">
        <v>642.984292</v>
      </c>
      <c r="C32" s="218" t="s">
        <v>23</v>
      </c>
      <c r="D32" s="15">
        <v>642.984292</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B23" sqref="B23"/>
    </sheetView>
  </sheetViews>
  <sheetFormatPr defaultColWidth="8" defaultRowHeight="14.25" customHeight="1"/>
  <cols>
    <col min="1" max="1" width="25.2777777777778" customWidth="1"/>
    <col min="2" max="2" width="33.5740740740741" customWidth="1"/>
    <col min="3" max="8" width="12.5740740740741" customWidth="1"/>
    <col min="9" max="9" width="11.712962962963" customWidth="1"/>
    <col min="10" max="14" width="12.5740740740741" customWidth="1"/>
    <col min="15" max="15" width="15.8518518518519" customWidth="1"/>
    <col min="16" max="16" width="9.57407407407407" customWidth="1"/>
    <col min="17" max="17" width="21.2777777777778" customWidth="1"/>
    <col min="18" max="18" width="10.5740740740741" customWidth="1"/>
    <col min="19" max="20" width="10.1388888888889" customWidth="1"/>
  </cols>
  <sheetData>
    <row r="1" customHeight="1" spans="9:20">
      <c r="I1" s="76"/>
      <c r="O1" s="76"/>
      <c r="P1" s="76"/>
      <c r="Q1" s="76"/>
      <c r="R1" s="76"/>
      <c r="S1" s="101" t="s">
        <v>24</v>
      </c>
      <c r="T1" s="37" t="s">
        <v>24</v>
      </c>
    </row>
    <row r="2" ht="36" customHeight="1" spans="1:20">
      <c r="A2" s="240" t="s">
        <v>25</v>
      </c>
      <c r="B2" s="21"/>
      <c r="C2" s="21"/>
      <c r="D2" s="21"/>
      <c r="E2" s="21"/>
      <c r="F2" s="21"/>
      <c r="G2" s="21"/>
      <c r="H2" s="21"/>
      <c r="I2" s="78"/>
      <c r="J2" s="21"/>
      <c r="K2" s="21"/>
      <c r="L2" s="21"/>
      <c r="M2" s="21"/>
      <c r="N2" s="21"/>
      <c r="O2" s="78"/>
      <c r="P2" s="78"/>
      <c r="Q2" s="78"/>
      <c r="R2" s="78"/>
      <c r="S2" s="21"/>
      <c r="T2" s="78"/>
    </row>
    <row r="3" ht="20.25" customHeight="1" spans="1:20">
      <c r="A3" s="43" t="str">
        <f>"单位名称："&amp;"中国共产党曲靖市委员会机构编制委员会办公室"</f>
        <v>单位名称：中国共产党曲靖市委员会机构编制委员会办公室</v>
      </c>
      <c r="B3" s="23"/>
      <c r="C3" s="23"/>
      <c r="D3" s="23"/>
      <c r="E3" s="23"/>
      <c r="F3" s="23"/>
      <c r="G3" s="23"/>
      <c r="H3" s="23"/>
      <c r="I3" s="67"/>
      <c r="J3" s="23"/>
      <c r="K3" s="23"/>
      <c r="L3" s="23"/>
      <c r="M3" s="23"/>
      <c r="N3" s="23"/>
      <c r="O3" s="67"/>
      <c r="P3" s="67"/>
      <c r="Q3" s="67"/>
      <c r="R3" s="67"/>
      <c r="S3" s="278" t="s">
        <v>2</v>
      </c>
      <c r="T3" s="262" t="s">
        <v>26</v>
      </c>
    </row>
    <row r="4" ht="18.75" customHeight="1" spans="1:20">
      <c r="A4" s="241" t="s">
        <v>27</v>
      </c>
      <c r="B4" s="242" t="s">
        <v>28</v>
      </c>
      <c r="C4" s="242" t="s">
        <v>29</v>
      </c>
      <c r="D4" s="243" t="s">
        <v>30</v>
      </c>
      <c r="E4" s="244"/>
      <c r="F4" s="244"/>
      <c r="G4" s="244"/>
      <c r="H4" s="244"/>
      <c r="I4" s="254"/>
      <c r="J4" s="244"/>
      <c r="K4" s="244"/>
      <c r="L4" s="244"/>
      <c r="M4" s="244"/>
      <c r="N4" s="255"/>
      <c r="O4" s="243" t="s">
        <v>20</v>
      </c>
      <c r="P4" s="243"/>
      <c r="Q4" s="243"/>
      <c r="R4" s="243"/>
      <c r="S4" s="244"/>
      <c r="T4" s="263"/>
    </row>
    <row r="5" ht="24.75" customHeight="1" spans="1:20">
      <c r="A5" s="245"/>
      <c r="B5" s="246"/>
      <c r="C5" s="246"/>
      <c r="D5" s="246" t="s">
        <v>31</v>
      </c>
      <c r="E5" s="246" t="s">
        <v>32</v>
      </c>
      <c r="F5" s="246" t="s">
        <v>33</v>
      </c>
      <c r="G5" s="246" t="s">
        <v>34</v>
      </c>
      <c r="H5" s="246" t="s">
        <v>35</v>
      </c>
      <c r="I5" s="256" t="s">
        <v>36</v>
      </c>
      <c r="J5" s="257"/>
      <c r="K5" s="257"/>
      <c r="L5" s="257"/>
      <c r="M5" s="257"/>
      <c r="N5" s="258"/>
      <c r="O5" s="259" t="s">
        <v>31</v>
      </c>
      <c r="P5" s="259" t="s">
        <v>32</v>
      </c>
      <c r="Q5" s="241" t="s">
        <v>33</v>
      </c>
      <c r="R5" s="242" t="s">
        <v>34</v>
      </c>
      <c r="S5" s="264" t="s">
        <v>35</v>
      </c>
      <c r="T5" s="242" t="s">
        <v>36</v>
      </c>
    </row>
    <row r="6" ht="24.75" customHeight="1" spans="1:20">
      <c r="A6" s="247"/>
      <c r="B6" s="248"/>
      <c r="C6" s="248"/>
      <c r="D6" s="248"/>
      <c r="E6" s="248"/>
      <c r="F6" s="248"/>
      <c r="G6" s="248"/>
      <c r="H6" s="248"/>
      <c r="I6" s="12" t="s">
        <v>31</v>
      </c>
      <c r="J6" s="260" t="s">
        <v>37</v>
      </c>
      <c r="K6" s="260" t="s">
        <v>38</v>
      </c>
      <c r="L6" s="260" t="s">
        <v>39</v>
      </c>
      <c r="M6" s="260" t="s">
        <v>40</v>
      </c>
      <c r="N6" s="260" t="s">
        <v>41</v>
      </c>
      <c r="O6" s="261"/>
      <c r="P6" s="261"/>
      <c r="Q6" s="265"/>
      <c r="R6" s="261"/>
      <c r="S6" s="248"/>
      <c r="T6" s="248"/>
    </row>
    <row r="7" ht="16.5" customHeight="1" spans="1:20">
      <c r="A7" s="249">
        <v>1</v>
      </c>
      <c r="B7" s="11">
        <v>2</v>
      </c>
      <c r="C7" s="11">
        <v>3</v>
      </c>
      <c r="D7" s="11">
        <v>4</v>
      </c>
      <c r="E7" s="250">
        <v>5</v>
      </c>
      <c r="F7" s="251">
        <v>6</v>
      </c>
      <c r="G7" s="251">
        <v>7</v>
      </c>
      <c r="H7" s="250">
        <v>8</v>
      </c>
      <c r="I7" s="250">
        <v>9</v>
      </c>
      <c r="J7" s="251">
        <v>10</v>
      </c>
      <c r="K7" s="251">
        <v>11</v>
      </c>
      <c r="L7" s="250">
        <v>12</v>
      </c>
      <c r="M7" s="250">
        <v>13</v>
      </c>
      <c r="N7" s="251">
        <v>14</v>
      </c>
      <c r="O7" s="251">
        <v>15</v>
      </c>
      <c r="P7" s="250">
        <v>16</v>
      </c>
      <c r="Q7" s="266">
        <v>17</v>
      </c>
      <c r="R7" s="267">
        <v>18</v>
      </c>
      <c r="S7" s="267">
        <v>19</v>
      </c>
      <c r="T7" s="267">
        <v>20</v>
      </c>
    </row>
    <row r="8" ht="22" customHeight="1" spans="1:20">
      <c r="A8" s="13" t="s">
        <v>42</v>
      </c>
      <c r="B8" s="13" t="s">
        <v>43</v>
      </c>
      <c r="C8" s="15">
        <v>642.984292</v>
      </c>
      <c r="D8" s="15">
        <v>642.984292</v>
      </c>
      <c r="E8" s="15">
        <v>622.884292</v>
      </c>
      <c r="F8" s="15"/>
      <c r="G8" s="15"/>
      <c r="H8" s="15"/>
      <c r="I8" s="15">
        <v>20.1</v>
      </c>
      <c r="J8" s="15"/>
      <c r="K8" s="15"/>
      <c r="L8" s="15"/>
      <c r="M8" s="15"/>
      <c r="N8" s="15">
        <v>20.1</v>
      </c>
      <c r="O8" s="15"/>
      <c r="P8" s="15"/>
      <c r="Q8" s="15"/>
      <c r="R8" s="15"/>
      <c r="S8" s="15"/>
      <c r="T8" s="15"/>
    </row>
    <row r="9" ht="29" customHeight="1" outlineLevel="1" spans="1:20">
      <c r="A9" s="164" t="s">
        <v>44</v>
      </c>
      <c r="B9" s="164" t="s">
        <v>43</v>
      </c>
      <c r="C9" s="15">
        <v>642.984292</v>
      </c>
      <c r="D9" s="15">
        <v>642.984292</v>
      </c>
      <c r="E9" s="15">
        <v>622.884292</v>
      </c>
      <c r="F9" s="15"/>
      <c r="G9" s="15"/>
      <c r="H9" s="15"/>
      <c r="I9" s="15">
        <v>20.1</v>
      </c>
      <c r="J9" s="15"/>
      <c r="K9" s="15"/>
      <c r="L9" s="15"/>
      <c r="M9" s="15"/>
      <c r="N9" s="15">
        <v>20.1</v>
      </c>
      <c r="O9" s="15"/>
      <c r="P9" s="15"/>
      <c r="Q9" s="15"/>
      <c r="R9" s="15"/>
      <c r="S9" s="13"/>
      <c r="T9" s="13"/>
    </row>
    <row r="10" ht="12.75" customHeight="1" spans="1:20">
      <c r="A10" s="252" t="s">
        <v>29</v>
      </c>
      <c r="B10" s="253"/>
      <c r="C10" s="15">
        <v>642.984292</v>
      </c>
      <c r="D10" s="15">
        <v>642.984292</v>
      </c>
      <c r="E10" s="15">
        <v>622.884292</v>
      </c>
      <c r="F10" s="15"/>
      <c r="G10" s="15"/>
      <c r="H10" s="15"/>
      <c r="I10" s="15">
        <v>20.1</v>
      </c>
      <c r="J10" s="15"/>
      <c r="K10" s="15"/>
      <c r="L10" s="15"/>
      <c r="M10" s="15"/>
      <c r="N10" s="15">
        <v>20.1</v>
      </c>
      <c r="O10" s="15"/>
      <c r="P10" s="15"/>
      <c r="Q10" s="15"/>
      <c r="R10" s="15"/>
      <c r="S10" s="15"/>
      <c r="T10" s="15"/>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3"/>
  <sheetViews>
    <sheetView topLeftCell="A11" workbookViewId="0">
      <selection activeCell="C7" sqref="C7"/>
    </sheetView>
  </sheetViews>
  <sheetFormatPr defaultColWidth="9.13888888888889" defaultRowHeight="14.25" customHeight="1"/>
  <cols>
    <col min="1" max="1" width="30.4259259259259" customWidth="1"/>
    <col min="2" max="2" width="37.712962962963" customWidth="1"/>
    <col min="3" max="3" width="18.8518518518519" customWidth="1"/>
    <col min="4" max="4" width="21" customWidth="1"/>
    <col min="5" max="5" width="18.8518518518519" customWidth="1"/>
    <col min="6" max="6" width="20.1388888888889" customWidth="1"/>
    <col min="7" max="7" width="18.8518518518519" customWidth="1"/>
    <col min="8" max="8" width="19.8518518518519" customWidth="1"/>
    <col min="9" max="9" width="21.2777777777778" customWidth="1"/>
    <col min="10" max="10" width="15.5740740740741" customWidth="1"/>
    <col min="11" max="11" width="16.4259259259259" customWidth="1"/>
    <col min="12" max="12" width="13.5740740740741" customWidth="1"/>
    <col min="13" max="17" width="18.8518518518519" customWidth="1"/>
  </cols>
  <sheetData>
    <row r="1" ht="15.75" customHeight="1" spans="17:17">
      <c r="Q1" s="41" t="s">
        <v>45</v>
      </c>
    </row>
    <row r="2" ht="28.5" customHeight="1" spans="1:17">
      <c r="A2" s="3" t="s">
        <v>46</v>
      </c>
      <c r="B2" s="3"/>
      <c r="C2" s="3"/>
      <c r="D2" s="3"/>
      <c r="E2" s="3"/>
      <c r="F2" s="3"/>
      <c r="G2" s="3"/>
      <c r="H2" s="3"/>
      <c r="I2" s="3"/>
      <c r="J2" s="3"/>
      <c r="K2" s="3"/>
      <c r="L2" s="3"/>
      <c r="M2" s="3"/>
      <c r="N2" s="3"/>
      <c r="O2" s="3"/>
      <c r="P2" s="3"/>
      <c r="Q2" s="3"/>
    </row>
    <row r="3" ht="15" customHeight="1" spans="1:17">
      <c r="A3" s="221" t="str">
        <f>"单位名称："&amp;"中国共产党曲靖市委员会机构编制委员会办公室"</f>
        <v>单位名称：中国共产党曲靖市委员会机构编制委员会办公室</v>
      </c>
      <c r="B3" s="222"/>
      <c r="C3" s="65"/>
      <c r="D3" s="6"/>
      <c r="E3" s="65"/>
      <c r="F3" s="6"/>
      <c r="G3" s="65"/>
      <c r="H3" s="6"/>
      <c r="I3" s="6"/>
      <c r="J3" s="6"/>
      <c r="K3" s="65"/>
      <c r="L3" s="6"/>
      <c r="M3" s="65"/>
      <c r="N3" s="65"/>
      <c r="O3" s="6"/>
      <c r="P3" s="6"/>
      <c r="Q3" s="279" t="s">
        <v>2</v>
      </c>
    </row>
    <row r="4" ht="21" customHeight="1" spans="1:17">
      <c r="A4" s="223" t="s">
        <v>47</v>
      </c>
      <c r="B4" s="224" t="s">
        <v>48</v>
      </c>
      <c r="C4" s="225" t="s">
        <v>29</v>
      </c>
      <c r="D4" s="226" t="s">
        <v>49</v>
      </c>
      <c r="E4" s="10"/>
      <c r="F4" s="226" t="s">
        <v>50</v>
      </c>
      <c r="G4" s="10"/>
      <c r="H4" s="227" t="s">
        <v>32</v>
      </c>
      <c r="I4" s="233" t="s">
        <v>33</v>
      </c>
      <c r="J4" s="224" t="s">
        <v>34</v>
      </c>
      <c r="K4" s="234" t="s">
        <v>51</v>
      </c>
      <c r="L4" s="226" t="s">
        <v>36</v>
      </c>
      <c r="M4" s="235"/>
      <c r="N4" s="235"/>
      <c r="O4" s="235"/>
      <c r="P4" s="235"/>
      <c r="Q4" s="239"/>
    </row>
    <row r="5" ht="32" customHeight="1" spans="1:17">
      <c r="A5" s="10"/>
      <c r="B5" s="228"/>
      <c r="C5" s="228"/>
      <c r="D5" s="228" t="s">
        <v>29</v>
      </c>
      <c r="E5" s="228" t="s">
        <v>52</v>
      </c>
      <c r="F5" s="228" t="s">
        <v>29</v>
      </c>
      <c r="G5" s="229" t="s">
        <v>52</v>
      </c>
      <c r="H5" s="228"/>
      <c r="I5" s="228"/>
      <c r="J5" s="228"/>
      <c r="K5" s="229"/>
      <c r="L5" s="228" t="s">
        <v>31</v>
      </c>
      <c r="M5" s="236" t="s">
        <v>53</v>
      </c>
      <c r="N5" s="236" t="s">
        <v>54</v>
      </c>
      <c r="O5" s="236" t="s">
        <v>55</v>
      </c>
      <c r="P5" s="236" t="s">
        <v>56</v>
      </c>
      <c r="Q5" s="236" t="s">
        <v>57</v>
      </c>
    </row>
    <row r="6" ht="16.5" customHeight="1" spans="1:17">
      <c r="A6" s="10">
        <v>1</v>
      </c>
      <c r="B6" s="228">
        <v>2</v>
      </c>
      <c r="C6" s="228">
        <v>3</v>
      </c>
      <c r="D6" s="228">
        <v>4</v>
      </c>
      <c r="E6" s="230">
        <v>5</v>
      </c>
      <c r="F6" s="231">
        <v>6</v>
      </c>
      <c r="G6" s="230">
        <v>7</v>
      </c>
      <c r="H6" s="231">
        <v>8</v>
      </c>
      <c r="I6" s="230">
        <v>9</v>
      </c>
      <c r="J6" s="230">
        <v>10</v>
      </c>
      <c r="K6" s="230">
        <v>11</v>
      </c>
      <c r="L6" s="230">
        <v>12</v>
      </c>
      <c r="M6" s="237">
        <v>13</v>
      </c>
      <c r="N6" s="238">
        <v>14</v>
      </c>
      <c r="O6" s="238">
        <v>15</v>
      </c>
      <c r="P6" s="238">
        <v>16</v>
      </c>
      <c r="Q6" s="238">
        <v>17</v>
      </c>
    </row>
    <row r="7" ht="19.5" customHeight="1" spans="1:17">
      <c r="A7" s="13" t="s">
        <v>58</v>
      </c>
      <c r="B7" s="13" t="s">
        <v>59</v>
      </c>
      <c r="C7" s="15">
        <v>514.732021</v>
      </c>
      <c r="D7" s="15">
        <v>415.632021</v>
      </c>
      <c r="E7" s="15">
        <v>415.632021</v>
      </c>
      <c r="F7" s="15">
        <v>99.1</v>
      </c>
      <c r="G7" s="15">
        <v>79</v>
      </c>
      <c r="H7" s="15">
        <v>494.632021</v>
      </c>
      <c r="I7" s="15"/>
      <c r="J7" s="15"/>
      <c r="K7" s="15"/>
      <c r="L7" s="15">
        <v>20.1</v>
      </c>
      <c r="M7" s="15"/>
      <c r="N7" s="15"/>
      <c r="O7" s="15"/>
      <c r="P7" s="15"/>
      <c r="Q7" s="15">
        <v>20.1</v>
      </c>
    </row>
    <row r="8" ht="19.5" customHeight="1" spans="1:17">
      <c r="A8" s="164" t="s">
        <v>60</v>
      </c>
      <c r="B8" s="164" t="s">
        <v>61</v>
      </c>
      <c r="C8" s="15">
        <v>514.732021</v>
      </c>
      <c r="D8" s="15">
        <v>415.632021</v>
      </c>
      <c r="E8" s="15">
        <v>415.632021</v>
      </c>
      <c r="F8" s="15">
        <v>99.1</v>
      </c>
      <c r="G8" s="15">
        <v>79</v>
      </c>
      <c r="H8" s="15">
        <v>494.632021</v>
      </c>
      <c r="I8" s="15"/>
      <c r="J8" s="15"/>
      <c r="K8" s="15"/>
      <c r="L8" s="15">
        <v>20.1</v>
      </c>
      <c r="M8" s="15"/>
      <c r="N8" s="15"/>
      <c r="O8" s="15"/>
      <c r="P8" s="15"/>
      <c r="Q8" s="15">
        <v>20.1</v>
      </c>
    </row>
    <row r="9" ht="19.5" customHeight="1" spans="1:17">
      <c r="A9" s="165" t="s">
        <v>62</v>
      </c>
      <c r="B9" s="165" t="s">
        <v>63</v>
      </c>
      <c r="C9" s="15">
        <v>435.732021</v>
      </c>
      <c r="D9" s="15">
        <v>415.632021</v>
      </c>
      <c r="E9" s="15">
        <v>415.632021</v>
      </c>
      <c r="F9" s="15">
        <v>20.1</v>
      </c>
      <c r="G9" s="15"/>
      <c r="H9" s="15">
        <v>415.632021</v>
      </c>
      <c r="I9" s="15"/>
      <c r="J9" s="15"/>
      <c r="K9" s="15"/>
      <c r="L9" s="15">
        <v>20.1</v>
      </c>
      <c r="M9" s="15"/>
      <c r="N9" s="15"/>
      <c r="O9" s="15"/>
      <c r="P9" s="15"/>
      <c r="Q9" s="15">
        <v>20.1</v>
      </c>
    </row>
    <row r="10" ht="19.5" customHeight="1" spans="1:17">
      <c r="A10" s="165" t="s">
        <v>64</v>
      </c>
      <c r="B10" s="165" t="s">
        <v>65</v>
      </c>
      <c r="C10" s="15">
        <v>79</v>
      </c>
      <c r="D10" s="15"/>
      <c r="E10" s="15"/>
      <c r="F10" s="15">
        <v>79</v>
      </c>
      <c r="G10" s="15">
        <v>79</v>
      </c>
      <c r="H10" s="15">
        <v>79</v>
      </c>
      <c r="I10" s="15"/>
      <c r="J10" s="15"/>
      <c r="K10" s="15"/>
      <c r="L10" s="15"/>
      <c r="M10" s="15"/>
      <c r="N10" s="15"/>
      <c r="O10" s="15"/>
      <c r="P10" s="15"/>
      <c r="Q10" s="15"/>
    </row>
    <row r="11" ht="19.5" customHeight="1" spans="1:17">
      <c r="A11" s="13" t="s">
        <v>66</v>
      </c>
      <c r="B11" s="13" t="s">
        <v>67</v>
      </c>
      <c r="C11" s="15">
        <v>50.788088</v>
      </c>
      <c r="D11" s="15">
        <v>50.788088</v>
      </c>
      <c r="E11" s="15">
        <v>50.788088</v>
      </c>
      <c r="F11" s="15"/>
      <c r="G11" s="15"/>
      <c r="H11" s="15">
        <v>50.788088</v>
      </c>
      <c r="I11" s="15"/>
      <c r="J11" s="15"/>
      <c r="K11" s="15"/>
      <c r="L11" s="15"/>
      <c r="M11" s="15"/>
      <c r="N11" s="15"/>
      <c r="O11" s="15"/>
      <c r="P11" s="15"/>
      <c r="Q11" s="15"/>
    </row>
    <row r="12" ht="19.5" customHeight="1" spans="1:17">
      <c r="A12" s="164" t="s">
        <v>68</v>
      </c>
      <c r="B12" s="164" t="s">
        <v>69</v>
      </c>
      <c r="C12" s="15">
        <v>50.788088</v>
      </c>
      <c r="D12" s="15">
        <v>50.788088</v>
      </c>
      <c r="E12" s="15">
        <v>50.788088</v>
      </c>
      <c r="F12" s="15"/>
      <c r="G12" s="15"/>
      <c r="H12" s="15">
        <v>50.788088</v>
      </c>
      <c r="I12" s="15"/>
      <c r="J12" s="15"/>
      <c r="K12" s="15"/>
      <c r="L12" s="15"/>
      <c r="M12" s="15"/>
      <c r="N12" s="15"/>
      <c r="O12" s="15"/>
      <c r="P12" s="15"/>
      <c r="Q12" s="15"/>
    </row>
    <row r="13" ht="19.5" customHeight="1" spans="1:17">
      <c r="A13" s="165" t="s">
        <v>70</v>
      </c>
      <c r="B13" s="165" t="s">
        <v>71</v>
      </c>
      <c r="C13" s="15">
        <v>2.081288</v>
      </c>
      <c r="D13" s="15">
        <v>2.081288</v>
      </c>
      <c r="E13" s="15">
        <v>2.081288</v>
      </c>
      <c r="F13" s="15"/>
      <c r="G13" s="15"/>
      <c r="H13" s="15">
        <v>2.081288</v>
      </c>
      <c r="I13" s="15"/>
      <c r="J13" s="15"/>
      <c r="K13" s="15"/>
      <c r="L13" s="15"/>
      <c r="M13" s="15"/>
      <c r="N13" s="15"/>
      <c r="O13" s="15"/>
      <c r="P13" s="15"/>
      <c r="Q13" s="15"/>
    </row>
    <row r="14" ht="19.5" customHeight="1" spans="1:17">
      <c r="A14" s="165" t="s">
        <v>72</v>
      </c>
      <c r="B14" s="165" t="s">
        <v>73</v>
      </c>
      <c r="C14" s="15">
        <v>48.7068</v>
      </c>
      <c r="D14" s="15">
        <v>48.7068</v>
      </c>
      <c r="E14" s="15">
        <v>48.7068</v>
      </c>
      <c r="F14" s="15"/>
      <c r="G14" s="15"/>
      <c r="H14" s="15">
        <v>48.7068</v>
      </c>
      <c r="I14" s="15"/>
      <c r="J14" s="15"/>
      <c r="K14" s="15"/>
      <c r="L14" s="15"/>
      <c r="M14" s="15"/>
      <c r="N14" s="15"/>
      <c r="O14" s="15"/>
      <c r="P14" s="15"/>
      <c r="Q14" s="15"/>
    </row>
    <row r="15" ht="19.5" customHeight="1" spans="1:17">
      <c r="A15" s="13" t="s">
        <v>74</v>
      </c>
      <c r="B15" s="13" t="s">
        <v>75</v>
      </c>
      <c r="C15" s="15">
        <v>33.631051</v>
      </c>
      <c r="D15" s="15">
        <v>33.631051</v>
      </c>
      <c r="E15" s="15">
        <v>33.631051</v>
      </c>
      <c r="F15" s="15"/>
      <c r="G15" s="15"/>
      <c r="H15" s="15">
        <v>33.631051</v>
      </c>
      <c r="I15" s="15"/>
      <c r="J15" s="15"/>
      <c r="K15" s="15"/>
      <c r="L15" s="15"/>
      <c r="M15" s="15"/>
      <c r="N15" s="15"/>
      <c r="O15" s="15"/>
      <c r="P15" s="15"/>
      <c r="Q15" s="15"/>
    </row>
    <row r="16" ht="19.5" customHeight="1" spans="1:17">
      <c r="A16" s="164" t="s">
        <v>76</v>
      </c>
      <c r="B16" s="164" t="s">
        <v>77</v>
      </c>
      <c r="C16" s="15">
        <v>33.631051</v>
      </c>
      <c r="D16" s="15">
        <v>33.631051</v>
      </c>
      <c r="E16" s="15">
        <v>33.631051</v>
      </c>
      <c r="F16" s="15"/>
      <c r="G16" s="15"/>
      <c r="H16" s="15">
        <v>33.631051</v>
      </c>
      <c r="I16" s="15"/>
      <c r="J16" s="15"/>
      <c r="K16" s="15"/>
      <c r="L16" s="15"/>
      <c r="M16" s="15"/>
      <c r="N16" s="15"/>
      <c r="O16" s="15"/>
      <c r="P16" s="15"/>
      <c r="Q16" s="15"/>
    </row>
    <row r="17" ht="19.5" customHeight="1" spans="1:17">
      <c r="A17" s="165" t="s">
        <v>78</v>
      </c>
      <c r="B17" s="165" t="s">
        <v>79</v>
      </c>
      <c r="C17" s="15">
        <v>17.085816</v>
      </c>
      <c r="D17" s="15">
        <v>17.085816</v>
      </c>
      <c r="E17" s="15">
        <v>17.085816</v>
      </c>
      <c r="F17" s="15"/>
      <c r="G17" s="15"/>
      <c r="H17" s="15">
        <v>17.085816</v>
      </c>
      <c r="I17" s="15"/>
      <c r="J17" s="15"/>
      <c r="K17" s="15"/>
      <c r="L17" s="15"/>
      <c r="M17" s="15"/>
      <c r="N17" s="15"/>
      <c r="O17" s="15"/>
      <c r="P17" s="15"/>
      <c r="Q17" s="15"/>
    </row>
    <row r="18" ht="19.5" customHeight="1" spans="1:17">
      <c r="A18" s="165" t="s">
        <v>80</v>
      </c>
      <c r="B18" s="165" t="s">
        <v>81</v>
      </c>
      <c r="C18" s="15">
        <v>13.459277</v>
      </c>
      <c r="D18" s="15">
        <v>13.459277</v>
      </c>
      <c r="E18" s="15">
        <v>13.459277</v>
      </c>
      <c r="F18" s="15"/>
      <c r="G18" s="15"/>
      <c r="H18" s="15">
        <v>13.459277</v>
      </c>
      <c r="I18" s="15"/>
      <c r="J18" s="15"/>
      <c r="K18" s="15"/>
      <c r="L18" s="15"/>
      <c r="M18" s="15"/>
      <c r="N18" s="15"/>
      <c r="O18" s="15"/>
      <c r="P18" s="15"/>
      <c r="Q18" s="15"/>
    </row>
    <row r="19" ht="19.5" customHeight="1" spans="1:17">
      <c r="A19" s="165" t="s">
        <v>82</v>
      </c>
      <c r="B19" s="165" t="s">
        <v>83</v>
      </c>
      <c r="C19" s="15">
        <v>3.085958</v>
      </c>
      <c r="D19" s="15">
        <v>3.085958</v>
      </c>
      <c r="E19" s="15">
        <v>3.085958</v>
      </c>
      <c r="F19" s="15"/>
      <c r="G19" s="15"/>
      <c r="H19" s="15">
        <v>3.085958</v>
      </c>
      <c r="I19" s="15"/>
      <c r="J19" s="15"/>
      <c r="K19" s="15"/>
      <c r="L19" s="15"/>
      <c r="M19" s="15"/>
      <c r="N19" s="15"/>
      <c r="O19" s="15"/>
      <c r="P19" s="15"/>
      <c r="Q19" s="15"/>
    </row>
    <row r="20" ht="19.5" customHeight="1" spans="1:17">
      <c r="A20" s="13" t="s">
        <v>84</v>
      </c>
      <c r="B20" s="13" t="s">
        <v>85</v>
      </c>
      <c r="C20" s="15">
        <v>43.833132</v>
      </c>
      <c r="D20" s="15">
        <v>43.833132</v>
      </c>
      <c r="E20" s="15">
        <v>43.833132</v>
      </c>
      <c r="F20" s="15"/>
      <c r="G20" s="15"/>
      <c r="H20" s="15">
        <v>43.833132</v>
      </c>
      <c r="I20" s="15"/>
      <c r="J20" s="15"/>
      <c r="K20" s="15"/>
      <c r="L20" s="15"/>
      <c r="M20" s="15"/>
      <c r="N20" s="15"/>
      <c r="O20" s="15"/>
      <c r="P20" s="15"/>
      <c r="Q20" s="15"/>
    </row>
    <row r="21" ht="19.5" customHeight="1" spans="1:17">
      <c r="A21" s="164" t="s">
        <v>86</v>
      </c>
      <c r="B21" s="164" t="s">
        <v>87</v>
      </c>
      <c r="C21" s="15">
        <v>43.833132</v>
      </c>
      <c r="D21" s="15">
        <v>43.833132</v>
      </c>
      <c r="E21" s="15">
        <v>43.833132</v>
      </c>
      <c r="F21" s="15"/>
      <c r="G21" s="15"/>
      <c r="H21" s="15">
        <v>43.833132</v>
      </c>
      <c r="I21" s="15"/>
      <c r="J21" s="15"/>
      <c r="K21" s="15"/>
      <c r="L21" s="15"/>
      <c r="M21" s="15"/>
      <c r="N21" s="15"/>
      <c r="O21" s="15"/>
      <c r="P21" s="15"/>
      <c r="Q21" s="15"/>
    </row>
    <row r="22" ht="19.5" customHeight="1" spans="1:17">
      <c r="A22" s="165" t="s">
        <v>88</v>
      </c>
      <c r="B22" s="165" t="s">
        <v>89</v>
      </c>
      <c r="C22" s="15">
        <v>43.833132</v>
      </c>
      <c r="D22" s="15">
        <v>43.833132</v>
      </c>
      <c r="E22" s="15">
        <v>43.833132</v>
      </c>
      <c r="F22" s="15"/>
      <c r="G22" s="15"/>
      <c r="H22" s="15">
        <v>43.833132</v>
      </c>
      <c r="I22" s="15"/>
      <c r="J22" s="15"/>
      <c r="K22" s="15"/>
      <c r="L22" s="15"/>
      <c r="M22" s="15"/>
      <c r="N22" s="15"/>
      <c r="O22" s="15"/>
      <c r="P22" s="15"/>
      <c r="Q22" s="15"/>
    </row>
    <row r="23" ht="17.25" customHeight="1" spans="1:17">
      <c r="A23" s="232" t="s">
        <v>90</v>
      </c>
      <c r="B23" s="233" t="s">
        <v>90</v>
      </c>
      <c r="C23" s="15">
        <v>642.984292</v>
      </c>
      <c r="D23" s="15">
        <v>543.884292</v>
      </c>
      <c r="E23" s="15">
        <v>543.884292</v>
      </c>
      <c r="F23" s="15">
        <v>99.1</v>
      </c>
      <c r="G23" s="15">
        <v>79</v>
      </c>
      <c r="H23" s="15">
        <v>622.884292</v>
      </c>
      <c r="I23" s="15"/>
      <c r="J23" s="15"/>
      <c r="K23" s="15"/>
      <c r="L23" s="15">
        <v>20.1</v>
      </c>
      <c r="M23" s="15"/>
      <c r="N23" s="15"/>
      <c r="O23" s="15"/>
      <c r="P23" s="15"/>
      <c r="Q23" s="15">
        <v>20.1</v>
      </c>
    </row>
  </sheetData>
  <mergeCells count="13">
    <mergeCell ref="A2:Q2"/>
    <mergeCell ref="A3:N3"/>
    <mergeCell ref="D4:E4"/>
    <mergeCell ref="F4:G4"/>
    <mergeCell ref="L4:Q4"/>
    <mergeCell ref="A23:B23"/>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A8" sqref="$A8:$XFD8"/>
    </sheetView>
  </sheetViews>
  <sheetFormatPr defaultColWidth="9.13888888888889" defaultRowHeight="14.25" customHeight="1" outlineLevelCol="3"/>
  <cols>
    <col min="1" max="1" width="49.2777777777778" customWidth="1"/>
    <col min="2" max="2" width="38.8518518518519" customWidth="1"/>
    <col min="3" max="3" width="52.712962962963" customWidth="1"/>
    <col min="4" max="4" width="36.4259259259259" customWidth="1"/>
  </cols>
  <sheetData>
    <row r="1" customHeight="1" spans="1:4">
      <c r="A1" s="199"/>
      <c r="C1" s="213"/>
      <c r="D1" s="152" t="s">
        <v>91</v>
      </c>
    </row>
    <row r="2" ht="31.5" customHeight="1" spans="1:4">
      <c r="A2" s="53" t="s">
        <v>92</v>
      </c>
      <c r="B2" s="214"/>
      <c r="C2" s="213"/>
      <c r="D2" s="214"/>
    </row>
    <row r="3" ht="17.25" customHeight="1" spans="1:4">
      <c r="A3" s="116" t="str">
        <f>"单位名称："&amp;"中国共产党曲靖市委员会机构编制委员会办公室"</f>
        <v>单位名称：中国共产党曲靖市委员会机构编制委员会办公室</v>
      </c>
      <c r="B3" s="215"/>
      <c r="C3" s="213"/>
      <c r="D3" s="280" t="s">
        <v>2</v>
      </c>
    </row>
    <row r="4" ht="19.5" customHeight="1" spans="1:4">
      <c r="A4" s="10" t="s">
        <v>3</v>
      </c>
      <c r="B4" s="10"/>
      <c r="C4" s="216" t="s">
        <v>4</v>
      </c>
      <c r="D4" s="182"/>
    </row>
    <row r="5" ht="21.75" customHeight="1" spans="1:4">
      <c r="A5" s="10" t="s">
        <v>5</v>
      </c>
      <c r="B5" s="217" t="s">
        <v>6</v>
      </c>
      <c r="C5" s="218" t="s">
        <v>93</v>
      </c>
      <c r="D5" s="217" t="s">
        <v>6</v>
      </c>
    </row>
    <row r="6" ht="17.25" customHeight="1" spans="1:4">
      <c r="A6" s="10"/>
      <c r="B6" s="219"/>
      <c r="C6" s="218"/>
      <c r="D6" s="219"/>
    </row>
    <row r="7" ht="17.25" customHeight="1" spans="1:4">
      <c r="A7" s="13" t="s">
        <v>94</v>
      </c>
      <c r="B7" s="15">
        <v>622.884292</v>
      </c>
      <c r="C7" s="13" t="s">
        <v>95</v>
      </c>
      <c r="D7" s="15">
        <v>622.884292</v>
      </c>
    </row>
    <row r="8" ht="17.25" customHeight="1" spans="1:4">
      <c r="A8" s="13" t="s">
        <v>96</v>
      </c>
      <c r="B8" s="15">
        <v>622.884292</v>
      </c>
      <c r="C8" s="220" t="s">
        <v>97</v>
      </c>
      <c r="D8" s="15">
        <v>494.632021</v>
      </c>
    </row>
    <row r="9" ht="17.25" customHeight="1" spans="1:4">
      <c r="A9" s="13" t="s">
        <v>98</v>
      </c>
      <c r="B9" s="15"/>
      <c r="C9" s="220" t="s">
        <v>99</v>
      </c>
      <c r="D9" s="15"/>
    </row>
    <row r="10" ht="17.25" customHeight="1" spans="1:4">
      <c r="A10" s="13" t="s">
        <v>100</v>
      </c>
      <c r="B10" s="15"/>
      <c r="C10" s="220" t="s">
        <v>101</v>
      </c>
      <c r="D10" s="15"/>
    </row>
    <row r="11" ht="17.25" customHeight="1" spans="1:4">
      <c r="A11" s="13" t="s">
        <v>102</v>
      </c>
      <c r="B11" s="15"/>
      <c r="C11" s="220" t="s">
        <v>103</v>
      </c>
      <c r="D11" s="15"/>
    </row>
    <row r="12" ht="17.25" customHeight="1" spans="1:4">
      <c r="A12" s="13" t="s">
        <v>96</v>
      </c>
      <c r="B12" s="15"/>
      <c r="C12" s="220" t="s">
        <v>104</v>
      </c>
      <c r="D12" s="15"/>
    </row>
    <row r="13" ht="17.25" customHeight="1" spans="1:4">
      <c r="A13" s="13" t="s">
        <v>98</v>
      </c>
      <c r="B13" s="15"/>
      <c r="C13" s="220" t="s">
        <v>105</v>
      </c>
      <c r="D13" s="15"/>
    </row>
    <row r="14" ht="17.25" customHeight="1" spans="1:4">
      <c r="A14" s="13" t="s">
        <v>100</v>
      </c>
      <c r="B14" s="15"/>
      <c r="C14" s="220" t="s">
        <v>106</v>
      </c>
      <c r="D14" s="15"/>
    </row>
    <row r="15" customHeight="1" spans="1:4">
      <c r="A15" s="13"/>
      <c r="B15" s="15"/>
      <c r="C15" s="220" t="s">
        <v>107</v>
      </c>
      <c r="D15" s="15">
        <v>50.788088</v>
      </c>
    </row>
    <row r="16" ht="17.25" customHeight="1" spans="1:4">
      <c r="A16" s="218"/>
      <c r="B16" s="15"/>
      <c r="C16" s="220" t="s">
        <v>108</v>
      </c>
      <c r="D16" s="15">
        <v>33.631051</v>
      </c>
    </row>
    <row r="17" ht="17.25" customHeight="1" spans="1:4">
      <c r="A17" s="218"/>
      <c r="B17" s="15"/>
      <c r="C17" s="220" t="s">
        <v>109</v>
      </c>
      <c r="D17" s="15"/>
    </row>
    <row r="18" ht="17.25" customHeight="1" spans="1:4">
      <c r="A18" s="218"/>
      <c r="B18" s="15"/>
      <c r="C18" s="220" t="s">
        <v>110</v>
      </c>
      <c r="D18" s="15"/>
    </row>
    <row r="19" ht="17.25" customHeight="1" spans="1:4">
      <c r="A19" s="218"/>
      <c r="B19" s="15"/>
      <c r="C19" s="220" t="s">
        <v>111</v>
      </c>
      <c r="D19" s="15"/>
    </row>
    <row r="20" ht="17.25" customHeight="1" spans="1:4">
      <c r="A20" s="218"/>
      <c r="B20" s="15"/>
      <c r="C20" s="220" t="s">
        <v>112</v>
      </c>
      <c r="D20" s="15"/>
    </row>
    <row r="21" ht="17.25" customHeight="1" spans="1:4">
      <c r="A21" s="218"/>
      <c r="B21" s="15"/>
      <c r="C21" s="220" t="s">
        <v>113</v>
      </c>
      <c r="D21" s="15"/>
    </row>
    <row r="22" ht="17.25" customHeight="1" spans="1:4">
      <c r="A22" s="218"/>
      <c r="B22" s="15"/>
      <c r="C22" s="220" t="s">
        <v>114</v>
      </c>
      <c r="D22" s="15"/>
    </row>
    <row r="23" ht="17.25" customHeight="1" spans="1:4">
      <c r="A23" s="218"/>
      <c r="B23" s="15"/>
      <c r="C23" s="220" t="s">
        <v>115</v>
      </c>
      <c r="D23" s="15"/>
    </row>
    <row r="24" ht="17.25" customHeight="1" spans="1:4">
      <c r="A24" s="218"/>
      <c r="B24" s="15"/>
      <c r="C24" s="220" t="s">
        <v>116</v>
      </c>
      <c r="D24" s="15"/>
    </row>
    <row r="25" ht="17.25" customHeight="1" spans="1:4">
      <c r="A25" s="218"/>
      <c r="B25" s="15"/>
      <c r="C25" s="220" t="s">
        <v>117</v>
      </c>
      <c r="D25" s="15"/>
    </row>
    <row r="26" ht="17.25" customHeight="1" spans="1:4">
      <c r="A26" s="218"/>
      <c r="B26" s="15"/>
      <c r="C26" s="220" t="s">
        <v>118</v>
      </c>
      <c r="D26" s="15">
        <v>43.833132</v>
      </c>
    </row>
    <row r="27" ht="17.25" customHeight="1" spans="1:4">
      <c r="A27" s="218"/>
      <c r="B27" s="15"/>
      <c r="C27" s="220" t="s">
        <v>119</v>
      </c>
      <c r="D27" s="15"/>
    </row>
    <row r="28" ht="17.25" customHeight="1" spans="1:4">
      <c r="A28" s="218"/>
      <c r="B28" s="15"/>
      <c r="C28" s="220" t="s">
        <v>120</v>
      </c>
      <c r="D28" s="15"/>
    </row>
    <row r="29" ht="17.25" customHeight="1" spans="1:4">
      <c r="A29" s="218"/>
      <c r="B29" s="15"/>
      <c r="C29" s="220" t="s">
        <v>121</v>
      </c>
      <c r="D29" s="15"/>
    </row>
    <row r="30" ht="17.25" customHeight="1" spans="1:4">
      <c r="A30" s="218"/>
      <c r="B30" s="15"/>
      <c r="C30" s="220" t="s">
        <v>122</v>
      </c>
      <c r="D30" s="15"/>
    </row>
    <row r="31" ht="17.25" customHeight="1" spans="1:4">
      <c r="A31" s="218"/>
      <c r="B31" s="15"/>
      <c r="C31" s="48" t="s">
        <v>123</v>
      </c>
      <c r="D31" s="15"/>
    </row>
    <row r="32" ht="17.25" customHeight="1" spans="1:4">
      <c r="A32" s="218" t="s">
        <v>124</v>
      </c>
      <c r="B32" s="15">
        <v>622.884292</v>
      </c>
      <c r="C32" s="218" t="s">
        <v>23</v>
      </c>
      <c r="D32" s="15">
        <v>622.884292</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workbookViewId="0">
      <selection activeCell="D23" sqref="D23"/>
    </sheetView>
  </sheetViews>
  <sheetFormatPr defaultColWidth="9.13888888888889" defaultRowHeight="14.25" customHeight="1" outlineLevelCol="6"/>
  <cols>
    <col min="1" max="1" width="20.1388888888889" customWidth="1"/>
    <col min="2" max="2" width="44" customWidth="1"/>
    <col min="3" max="3" width="24.2777777777778" customWidth="1"/>
    <col min="4" max="4" width="16.5740740740741" customWidth="1"/>
    <col min="5" max="7" width="24.2777777777778" customWidth="1"/>
  </cols>
  <sheetData>
    <row r="1" customHeight="1" spans="4:7">
      <c r="D1" s="203"/>
      <c r="F1" s="60"/>
      <c r="G1" s="41" t="s">
        <v>125</v>
      </c>
    </row>
    <row r="2" ht="39" customHeight="1" spans="1:7">
      <c r="A2" s="115" t="s">
        <v>126</v>
      </c>
      <c r="B2" s="115"/>
      <c r="C2" s="115"/>
      <c r="D2" s="115"/>
      <c r="E2" s="115"/>
      <c r="F2" s="115"/>
      <c r="G2" s="115"/>
    </row>
    <row r="3" ht="18" customHeight="1" spans="1:7">
      <c r="A3" s="4" t="str">
        <f>"单位名称："&amp;"中国共产党曲靖市委员会机构编制委员会办公室"</f>
        <v>单位名称：中国共产党曲靖市委员会机构编制委员会办公室</v>
      </c>
      <c r="F3" s="111"/>
      <c r="G3" s="280" t="s">
        <v>2</v>
      </c>
    </row>
    <row r="4" ht="20.25" customHeight="1" spans="1:7">
      <c r="A4" s="204" t="s">
        <v>127</v>
      </c>
      <c r="B4" s="205"/>
      <c r="C4" s="70" t="s">
        <v>29</v>
      </c>
      <c r="D4" s="206" t="s">
        <v>49</v>
      </c>
      <c r="E4" s="10"/>
      <c r="F4" s="10"/>
      <c r="G4" s="10" t="s">
        <v>50</v>
      </c>
    </row>
    <row r="5" ht="20.25" customHeight="1" spans="1:7">
      <c r="A5" s="207" t="s">
        <v>47</v>
      </c>
      <c r="B5" s="207" t="s">
        <v>48</v>
      </c>
      <c r="C5" s="10"/>
      <c r="D5" s="69" t="s">
        <v>31</v>
      </c>
      <c r="E5" s="69" t="s">
        <v>128</v>
      </c>
      <c r="F5" s="69" t="s">
        <v>129</v>
      </c>
      <c r="G5" s="10"/>
    </row>
    <row r="6" ht="13.5" customHeight="1" spans="1:7">
      <c r="A6" s="207" t="s">
        <v>130</v>
      </c>
      <c r="B6" s="207" t="s">
        <v>131</v>
      </c>
      <c r="C6" s="207" t="s">
        <v>132</v>
      </c>
      <c r="D6" s="121" t="s">
        <v>133</v>
      </c>
      <c r="E6" s="121" t="s">
        <v>134</v>
      </c>
      <c r="F6" s="121" t="s">
        <v>135</v>
      </c>
      <c r="G6" s="74">
        <v>7</v>
      </c>
    </row>
    <row r="7" ht="18" customHeight="1" spans="1:7">
      <c r="A7" s="208" t="s">
        <v>58</v>
      </c>
      <c r="B7" s="13" t="s">
        <v>59</v>
      </c>
      <c r="C7" s="15">
        <v>494.632021</v>
      </c>
      <c r="D7" s="15">
        <v>415.632021</v>
      </c>
      <c r="E7" s="15">
        <v>349.1993</v>
      </c>
      <c r="F7" s="15">
        <v>66.432721</v>
      </c>
      <c r="G7" s="15">
        <v>79</v>
      </c>
    </row>
    <row r="8" ht="18" customHeight="1" spans="1:7">
      <c r="A8" s="209" t="s">
        <v>60</v>
      </c>
      <c r="B8" s="164" t="s">
        <v>61</v>
      </c>
      <c r="C8" s="15">
        <v>494.632021</v>
      </c>
      <c r="D8" s="15">
        <v>415.632021</v>
      </c>
      <c r="E8" s="15">
        <v>349.1993</v>
      </c>
      <c r="F8" s="15">
        <v>66.432721</v>
      </c>
      <c r="G8" s="15">
        <v>79</v>
      </c>
    </row>
    <row r="9" ht="18" customHeight="1" spans="1:7">
      <c r="A9" s="210" t="s">
        <v>62</v>
      </c>
      <c r="B9" s="165" t="s">
        <v>63</v>
      </c>
      <c r="C9" s="15">
        <v>415.632021</v>
      </c>
      <c r="D9" s="15">
        <v>415.632021</v>
      </c>
      <c r="E9" s="15">
        <v>349.1993</v>
      </c>
      <c r="F9" s="15">
        <v>66.432721</v>
      </c>
      <c r="G9" s="15"/>
    </row>
    <row r="10" ht="18" customHeight="1" spans="1:7">
      <c r="A10" s="210" t="s">
        <v>64</v>
      </c>
      <c r="B10" s="165" t="s">
        <v>65</v>
      </c>
      <c r="C10" s="15">
        <v>79</v>
      </c>
      <c r="D10" s="15"/>
      <c r="E10" s="15"/>
      <c r="F10" s="15"/>
      <c r="G10" s="15">
        <v>79</v>
      </c>
    </row>
    <row r="11" ht="18" customHeight="1" spans="1:7">
      <c r="A11" s="208" t="s">
        <v>66</v>
      </c>
      <c r="B11" s="13" t="s">
        <v>67</v>
      </c>
      <c r="C11" s="15">
        <v>50.788088</v>
      </c>
      <c r="D11" s="15">
        <v>50.788088</v>
      </c>
      <c r="E11" s="15">
        <v>48.7068</v>
      </c>
      <c r="F11" s="15">
        <v>2.081288</v>
      </c>
      <c r="G11" s="15"/>
    </row>
    <row r="12" ht="18" customHeight="1" spans="1:7">
      <c r="A12" s="209" t="s">
        <v>68</v>
      </c>
      <c r="B12" s="164" t="s">
        <v>69</v>
      </c>
      <c r="C12" s="15">
        <v>50.788088</v>
      </c>
      <c r="D12" s="15">
        <v>50.788088</v>
      </c>
      <c r="E12" s="15">
        <v>48.7068</v>
      </c>
      <c r="F12" s="15">
        <v>2.081288</v>
      </c>
      <c r="G12" s="15"/>
    </row>
    <row r="13" ht="18" customHeight="1" spans="1:7">
      <c r="A13" s="210" t="s">
        <v>70</v>
      </c>
      <c r="B13" s="165" t="s">
        <v>71</v>
      </c>
      <c r="C13" s="15">
        <v>2.081288</v>
      </c>
      <c r="D13" s="15">
        <v>2.081288</v>
      </c>
      <c r="E13" s="15"/>
      <c r="F13" s="15">
        <v>2.081288</v>
      </c>
      <c r="G13" s="15"/>
    </row>
    <row r="14" ht="18" customHeight="1" spans="1:7">
      <c r="A14" s="210" t="s">
        <v>72</v>
      </c>
      <c r="B14" s="165" t="s">
        <v>73</v>
      </c>
      <c r="C14" s="15">
        <v>48.7068</v>
      </c>
      <c r="D14" s="15">
        <v>48.7068</v>
      </c>
      <c r="E14" s="15">
        <v>48.7068</v>
      </c>
      <c r="F14" s="15"/>
      <c r="G14" s="15"/>
    </row>
    <row r="15" ht="18" customHeight="1" spans="1:7">
      <c r="A15" s="208" t="s">
        <v>74</v>
      </c>
      <c r="B15" s="13" t="s">
        <v>75</v>
      </c>
      <c r="C15" s="15">
        <v>33.631051</v>
      </c>
      <c r="D15" s="15">
        <v>33.631051</v>
      </c>
      <c r="E15" s="15">
        <v>33.631051</v>
      </c>
      <c r="F15" s="15"/>
      <c r="G15" s="15"/>
    </row>
    <row r="16" ht="18" customHeight="1" spans="1:7">
      <c r="A16" s="209" t="s">
        <v>76</v>
      </c>
      <c r="B16" s="164" t="s">
        <v>77</v>
      </c>
      <c r="C16" s="15">
        <v>33.631051</v>
      </c>
      <c r="D16" s="15">
        <v>33.631051</v>
      </c>
      <c r="E16" s="15">
        <v>33.631051</v>
      </c>
      <c r="F16" s="15"/>
      <c r="G16" s="15"/>
    </row>
    <row r="17" ht="18" customHeight="1" spans="1:7">
      <c r="A17" s="210" t="s">
        <v>78</v>
      </c>
      <c r="B17" s="165" t="s">
        <v>79</v>
      </c>
      <c r="C17" s="15">
        <v>17.085816</v>
      </c>
      <c r="D17" s="15">
        <v>17.085816</v>
      </c>
      <c r="E17" s="15">
        <v>17.085816</v>
      </c>
      <c r="F17" s="15"/>
      <c r="G17" s="15"/>
    </row>
    <row r="18" ht="18" customHeight="1" spans="1:7">
      <c r="A18" s="210" t="s">
        <v>80</v>
      </c>
      <c r="B18" s="165" t="s">
        <v>81</v>
      </c>
      <c r="C18" s="15">
        <v>13.459277</v>
      </c>
      <c r="D18" s="15">
        <v>13.459277</v>
      </c>
      <c r="E18" s="15">
        <v>13.459277</v>
      </c>
      <c r="F18" s="15"/>
      <c r="G18" s="15"/>
    </row>
    <row r="19" ht="18" customHeight="1" spans="1:7">
      <c r="A19" s="210" t="s">
        <v>82</v>
      </c>
      <c r="B19" s="165" t="s">
        <v>83</v>
      </c>
      <c r="C19" s="15">
        <v>3.085958</v>
      </c>
      <c r="D19" s="15">
        <v>3.085958</v>
      </c>
      <c r="E19" s="15">
        <v>3.085958</v>
      </c>
      <c r="F19" s="15"/>
      <c r="G19" s="15"/>
    </row>
    <row r="20" ht="18" customHeight="1" spans="1:7">
      <c r="A20" s="208" t="s">
        <v>84</v>
      </c>
      <c r="B20" s="13" t="s">
        <v>85</v>
      </c>
      <c r="C20" s="15">
        <v>43.833132</v>
      </c>
      <c r="D20" s="15">
        <v>43.833132</v>
      </c>
      <c r="E20" s="15">
        <v>43.833132</v>
      </c>
      <c r="F20" s="15"/>
      <c r="G20" s="15"/>
    </row>
    <row r="21" ht="18" customHeight="1" spans="1:7">
      <c r="A21" s="209" t="s">
        <v>86</v>
      </c>
      <c r="B21" s="164" t="s">
        <v>87</v>
      </c>
      <c r="C21" s="15">
        <v>43.833132</v>
      </c>
      <c r="D21" s="15">
        <v>43.833132</v>
      </c>
      <c r="E21" s="15">
        <v>43.833132</v>
      </c>
      <c r="F21" s="15"/>
      <c r="G21" s="15"/>
    </row>
    <row r="22" ht="18" customHeight="1" spans="1:7">
      <c r="A22" s="210" t="s">
        <v>88</v>
      </c>
      <c r="B22" s="165" t="s">
        <v>89</v>
      </c>
      <c r="C22" s="15">
        <v>43.833132</v>
      </c>
      <c r="D22" s="15">
        <v>43.833132</v>
      </c>
      <c r="E22" s="15">
        <v>43.833132</v>
      </c>
      <c r="F22" s="15"/>
      <c r="G22" s="15"/>
    </row>
    <row r="23" ht="18" customHeight="1" spans="1:7">
      <c r="A23" s="211" t="s">
        <v>90</v>
      </c>
      <c r="B23" s="212" t="s">
        <v>90</v>
      </c>
      <c r="C23" s="15">
        <v>622.884292</v>
      </c>
      <c r="D23" s="15">
        <v>543.884292</v>
      </c>
      <c r="E23" s="15">
        <v>475.370283</v>
      </c>
      <c r="F23" s="15">
        <v>68.514009</v>
      </c>
      <c r="G23" s="15">
        <v>79</v>
      </c>
    </row>
  </sheetData>
  <mergeCells count="7">
    <mergeCell ref="A2:G2"/>
    <mergeCell ref="A3:E3"/>
    <mergeCell ref="A4:B4"/>
    <mergeCell ref="D4:F4"/>
    <mergeCell ref="A23:B23"/>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0"/>
  <sheetViews>
    <sheetView showGridLines="0" tabSelected="1" topLeftCell="H1" workbookViewId="0">
      <selection activeCell="L12" sqref="L12"/>
    </sheetView>
  </sheetViews>
  <sheetFormatPr defaultColWidth="9.13888888888889" defaultRowHeight="14.25" customHeight="1"/>
  <cols>
    <col min="1" max="1" width="5.85185185185185" customWidth="1"/>
    <col min="2" max="2" width="7.13888888888889" customWidth="1"/>
    <col min="3" max="3" width="44" customWidth="1"/>
    <col min="4" max="4" width="29.5740740740741" customWidth="1"/>
    <col min="5" max="13" width="19.4259259259259" customWidth="1"/>
    <col min="14" max="14" width="7.57407407407407" customWidth="1"/>
    <col min="15" max="15" width="6.27777777777778" customWidth="1"/>
    <col min="16" max="16" width="44" customWidth="1"/>
    <col min="17" max="17" width="21.712962962963" customWidth="1"/>
    <col min="18" max="26" width="18.8518518518519" customWidth="1"/>
  </cols>
  <sheetData>
    <row r="1" ht="12" customHeight="1" spans="1:26">
      <c r="A1" s="179"/>
      <c r="D1" s="61"/>
      <c r="K1" s="61"/>
      <c r="L1" s="61"/>
      <c r="M1" s="61"/>
      <c r="Q1" s="61"/>
      <c r="W1" s="60"/>
      <c r="X1" s="60"/>
      <c r="Y1" s="60"/>
      <c r="Z1" s="58" t="s">
        <v>136</v>
      </c>
    </row>
    <row r="2" ht="39" customHeight="1" spans="1:26">
      <c r="A2" s="180" t="s">
        <v>137</v>
      </c>
      <c r="B2" s="181"/>
      <c r="C2" s="181"/>
      <c r="D2" s="181"/>
      <c r="E2" s="181"/>
      <c r="F2" s="181"/>
      <c r="G2" s="181"/>
      <c r="H2" s="181"/>
      <c r="I2" s="181"/>
      <c r="J2" s="181"/>
      <c r="K2" s="181"/>
      <c r="L2" s="181"/>
      <c r="M2" s="181"/>
      <c r="N2" s="181"/>
      <c r="O2" s="181"/>
      <c r="P2" s="181"/>
      <c r="Q2" s="181"/>
      <c r="R2" s="181"/>
      <c r="S2" s="181"/>
      <c r="T2" s="181"/>
      <c r="U2" s="181"/>
      <c r="V2" s="181"/>
      <c r="W2" s="181"/>
      <c r="X2" s="181"/>
      <c r="Y2" s="181"/>
      <c r="Z2" s="199"/>
    </row>
    <row r="3" ht="19.5" customHeight="1" spans="1:26">
      <c r="A3" s="22" t="str">
        <f>"单位名称："&amp;"中国共产党曲靖市委员会机构编制委员会办公室"</f>
        <v>单位名称：中国共产党曲靖市委员会机构编制委员会办公室</v>
      </c>
      <c r="D3" s="61"/>
      <c r="K3" s="61"/>
      <c r="L3" s="61"/>
      <c r="M3" s="61"/>
      <c r="Q3" s="61"/>
      <c r="W3" s="111"/>
      <c r="X3" s="111"/>
      <c r="Y3" s="111"/>
      <c r="Z3" s="111" t="s">
        <v>2</v>
      </c>
    </row>
    <row r="4" ht="19.5" customHeight="1" spans="1:26">
      <c r="A4" s="182" t="s">
        <v>4</v>
      </c>
      <c r="B4" s="182"/>
      <c r="C4" s="182"/>
      <c r="D4" s="182"/>
      <c r="E4" s="182"/>
      <c r="F4" s="182"/>
      <c r="G4" s="182"/>
      <c r="H4" s="182"/>
      <c r="I4" s="182"/>
      <c r="J4" s="182"/>
      <c r="K4" s="182"/>
      <c r="L4" s="182"/>
      <c r="M4" s="182"/>
      <c r="N4" s="182" t="s">
        <v>4</v>
      </c>
      <c r="O4" s="182"/>
      <c r="P4" s="182"/>
      <c r="Q4" s="182"/>
      <c r="R4" s="182"/>
      <c r="S4" s="182"/>
      <c r="T4" s="182"/>
      <c r="U4" s="182"/>
      <c r="V4" s="182"/>
      <c r="W4" s="182"/>
      <c r="X4" s="182"/>
      <c r="Y4" s="182"/>
      <c r="Z4" s="182"/>
    </row>
    <row r="5" ht="21.75" customHeight="1" spans="1:26">
      <c r="A5" s="183" t="s">
        <v>138</v>
      </c>
      <c r="B5" s="184"/>
      <c r="C5" s="183"/>
      <c r="D5" s="182" t="s">
        <v>29</v>
      </c>
      <c r="E5" s="182" t="s">
        <v>32</v>
      </c>
      <c r="F5" s="182"/>
      <c r="G5" s="182"/>
      <c r="H5" s="182" t="s">
        <v>33</v>
      </c>
      <c r="I5" s="182"/>
      <c r="J5" s="182"/>
      <c r="K5" s="182" t="s">
        <v>34</v>
      </c>
      <c r="L5" s="182"/>
      <c r="M5" s="182"/>
      <c r="N5" s="183" t="s">
        <v>139</v>
      </c>
      <c r="O5" s="184"/>
      <c r="P5" s="183"/>
      <c r="Q5" s="182" t="s">
        <v>29</v>
      </c>
      <c r="R5" s="196" t="s">
        <v>32</v>
      </c>
      <c r="S5" s="197"/>
      <c r="T5" s="198"/>
      <c r="U5" s="196" t="s">
        <v>33</v>
      </c>
      <c r="V5" s="197"/>
      <c r="W5" s="182"/>
      <c r="X5" s="182" t="s">
        <v>34</v>
      </c>
      <c r="Y5" s="182"/>
      <c r="Z5" s="198"/>
    </row>
    <row r="6" ht="17.25" customHeight="1" spans="1:26">
      <c r="A6" s="185" t="s">
        <v>140</v>
      </c>
      <c r="B6" s="185" t="s">
        <v>141</v>
      </c>
      <c r="C6" s="185" t="s">
        <v>48</v>
      </c>
      <c r="D6" s="182"/>
      <c r="E6" s="182" t="s">
        <v>31</v>
      </c>
      <c r="F6" s="182" t="s">
        <v>49</v>
      </c>
      <c r="G6" s="182" t="s">
        <v>50</v>
      </c>
      <c r="H6" s="182" t="s">
        <v>31</v>
      </c>
      <c r="I6" s="182" t="s">
        <v>49</v>
      </c>
      <c r="J6" s="182" t="s">
        <v>50</v>
      </c>
      <c r="K6" s="182" t="s">
        <v>31</v>
      </c>
      <c r="L6" s="182" t="s">
        <v>49</v>
      </c>
      <c r="M6" s="182" t="s">
        <v>50</v>
      </c>
      <c r="N6" s="185" t="s">
        <v>140</v>
      </c>
      <c r="O6" s="185" t="s">
        <v>141</v>
      </c>
      <c r="P6" s="185" t="s">
        <v>48</v>
      </c>
      <c r="Q6" s="182"/>
      <c r="R6" s="182" t="s">
        <v>31</v>
      </c>
      <c r="S6" s="182" t="s">
        <v>49</v>
      </c>
      <c r="T6" s="182" t="s">
        <v>50</v>
      </c>
      <c r="U6" s="182" t="s">
        <v>31</v>
      </c>
      <c r="V6" s="182" t="s">
        <v>49</v>
      </c>
      <c r="W6" s="182" t="s">
        <v>50</v>
      </c>
      <c r="X6" s="182" t="s">
        <v>31</v>
      </c>
      <c r="Y6" s="182" t="s">
        <v>49</v>
      </c>
      <c r="Z6" s="200" t="s">
        <v>50</v>
      </c>
    </row>
    <row r="7" customHeight="1" spans="1:26">
      <c r="A7" s="186" t="s">
        <v>130</v>
      </c>
      <c r="B7" s="186" t="s">
        <v>131</v>
      </c>
      <c r="C7" s="186" t="s">
        <v>132</v>
      </c>
      <c r="D7" s="186" t="s">
        <v>133</v>
      </c>
      <c r="E7" s="187" t="s">
        <v>134</v>
      </c>
      <c r="F7" s="187" t="s">
        <v>135</v>
      </c>
      <c r="G7" s="187" t="s">
        <v>142</v>
      </c>
      <c r="H7" s="187" t="s">
        <v>143</v>
      </c>
      <c r="I7" s="187" t="s">
        <v>144</v>
      </c>
      <c r="J7" s="187" t="s">
        <v>145</v>
      </c>
      <c r="K7" s="187" t="s">
        <v>146</v>
      </c>
      <c r="L7" s="187" t="s">
        <v>147</v>
      </c>
      <c r="M7" s="187" t="s">
        <v>148</v>
      </c>
      <c r="N7" s="187" t="s">
        <v>149</v>
      </c>
      <c r="O7" s="187" t="s">
        <v>150</v>
      </c>
      <c r="P7" s="187" t="s">
        <v>151</v>
      </c>
      <c r="Q7" s="187" t="s">
        <v>152</v>
      </c>
      <c r="R7" s="187" t="s">
        <v>153</v>
      </c>
      <c r="S7" s="187" t="s">
        <v>154</v>
      </c>
      <c r="T7" s="187" t="s">
        <v>155</v>
      </c>
      <c r="U7" s="187" t="s">
        <v>156</v>
      </c>
      <c r="V7" s="187" t="s">
        <v>157</v>
      </c>
      <c r="W7" s="187" t="s">
        <v>158</v>
      </c>
      <c r="X7" s="187" t="s">
        <v>159</v>
      </c>
      <c r="Y7" s="201">
        <v>25</v>
      </c>
      <c r="Z7" s="202">
        <v>26</v>
      </c>
    </row>
    <row r="8" ht="17.25" customHeight="1" spans="1:26">
      <c r="A8" s="188" t="s">
        <v>160</v>
      </c>
      <c r="B8" s="188"/>
      <c r="C8" s="188" t="s">
        <v>161</v>
      </c>
      <c r="D8" s="15">
        <v>475.370283</v>
      </c>
      <c r="E8" s="15">
        <v>475.370283</v>
      </c>
      <c r="F8" s="15">
        <v>475.370283</v>
      </c>
      <c r="G8" s="15"/>
      <c r="H8" s="15"/>
      <c r="I8" s="15"/>
      <c r="J8" s="15"/>
      <c r="K8" s="15"/>
      <c r="L8" s="15"/>
      <c r="M8" s="15"/>
      <c r="N8" s="188" t="s">
        <v>162</v>
      </c>
      <c r="O8" s="188"/>
      <c r="P8" s="193" t="s">
        <v>163</v>
      </c>
      <c r="Q8" s="15">
        <v>475.370283</v>
      </c>
      <c r="R8" s="15">
        <v>475.370283</v>
      </c>
      <c r="S8" s="15">
        <v>475.370283</v>
      </c>
      <c r="T8" s="15"/>
      <c r="U8" s="15"/>
      <c r="V8" s="15"/>
      <c r="W8" s="15"/>
      <c r="X8" s="15"/>
      <c r="Y8" s="15"/>
      <c r="Z8" s="15"/>
    </row>
    <row r="9" ht="17.25" customHeight="1" spans="1:26">
      <c r="A9" s="189"/>
      <c r="B9" s="189" t="s">
        <v>164</v>
      </c>
      <c r="C9" s="189" t="s">
        <v>165</v>
      </c>
      <c r="D9" s="15">
        <v>338.1993</v>
      </c>
      <c r="E9" s="15">
        <v>338.1993</v>
      </c>
      <c r="F9" s="15">
        <v>338.1993</v>
      </c>
      <c r="G9" s="15"/>
      <c r="H9" s="15"/>
      <c r="I9" s="15"/>
      <c r="J9" s="15"/>
      <c r="K9" s="15"/>
      <c r="L9" s="15"/>
      <c r="M9" s="15"/>
      <c r="N9" s="189"/>
      <c r="O9" s="189" t="s">
        <v>164</v>
      </c>
      <c r="P9" s="194" t="s">
        <v>166</v>
      </c>
      <c r="Q9" s="15">
        <v>117.954</v>
      </c>
      <c r="R9" s="15">
        <v>117.954</v>
      </c>
      <c r="S9" s="15">
        <v>117.954</v>
      </c>
      <c r="T9" s="15"/>
      <c r="U9" s="15"/>
      <c r="V9" s="15"/>
      <c r="W9" s="15"/>
      <c r="X9" s="15"/>
      <c r="Y9" s="15"/>
      <c r="Z9" s="15"/>
    </row>
    <row r="10" ht="17.25" customHeight="1" spans="1:26">
      <c r="A10" s="189"/>
      <c r="B10" s="189" t="s">
        <v>167</v>
      </c>
      <c r="C10" s="189" t="s">
        <v>168</v>
      </c>
      <c r="D10" s="15">
        <v>82.337851</v>
      </c>
      <c r="E10" s="15">
        <v>82.337851</v>
      </c>
      <c r="F10" s="15">
        <v>82.337851</v>
      </c>
      <c r="G10" s="15"/>
      <c r="H10" s="15"/>
      <c r="I10" s="15"/>
      <c r="J10" s="15"/>
      <c r="K10" s="15"/>
      <c r="L10" s="15"/>
      <c r="M10" s="15"/>
      <c r="N10" s="189"/>
      <c r="O10" s="189" t="s">
        <v>167</v>
      </c>
      <c r="P10" s="194" t="s">
        <v>169</v>
      </c>
      <c r="Q10" s="15">
        <v>167.0898</v>
      </c>
      <c r="R10" s="15">
        <v>167.0898</v>
      </c>
      <c r="S10" s="15">
        <v>167.0898</v>
      </c>
      <c r="T10" s="15"/>
      <c r="U10" s="15"/>
      <c r="V10" s="15"/>
      <c r="W10" s="15"/>
      <c r="X10" s="15"/>
      <c r="Y10" s="15"/>
      <c r="Z10" s="15"/>
    </row>
    <row r="11" ht="17.25" customHeight="1" spans="1:26">
      <c r="A11" s="189"/>
      <c r="B11" s="189" t="s">
        <v>170</v>
      </c>
      <c r="C11" s="189" t="s">
        <v>89</v>
      </c>
      <c r="D11" s="15">
        <v>43.833132</v>
      </c>
      <c r="E11" s="15">
        <v>43.833132</v>
      </c>
      <c r="F11" s="15">
        <v>43.833132</v>
      </c>
      <c r="G11" s="15"/>
      <c r="H11" s="15"/>
      <c r="I11" s="15"/>
      <c r="J11" s="15"/>
      <c r="K11" s="15"/>
      <c r="L11" s="15"/>
      <c r="M11" s="15"/>
      <c r="N11" s="189"/>
      <c r="O11" s="189" t="s">
        <v>170</v>
      </c>
      <c r="P11" s="194" t="s">
        <v>171</v>
      </c>
      <c r="Q11" s="15">
        <v>53.1555</v>
      </c>
      <c r="R11" s="15">
        <v>53.1555</v>
      </c>
      <c r="S11" s="15">
        <v>53.1555</v>
      </c>
      <c r="T11" s="15"/>
      <c r="U11" s="15"/>
      <c r="V11" s="15"/>
      <c r="W11" s="15"/>
      <c r="X11" s="15"/>
      <c r="Y11" s="15"/>
      <c r="Z11" s="15"/>
    </row>
    <row r="12" ht="17.25" customHeight="1" spans="1:26">
      <c r="A12" s="189"/>
      <c r="B12" s="189" t="s">
        <v>172</v>
      </c>
      <c r="C12" s="189" t="s">
        <v>173</v>
      </c>
      <c r="D12" s="15">
        <v>11</v>
      </c>
      <c r="E12" s="15">
        <v>11</v>
      </c>
      <c r="F12" s="15">
        <v>11</v>
      </c>
      <c r="G12" s="15"/>
      <c r="H12" s="15"/>
      <c r="I12" s="15"/>
      <c r="J12" s="15"/>
      <c r="K12" s="15"/>
      <c r="L12" s="15"/>
      <c r="M12" s="15"/>
      <c r="N12" s="189"/>
      <c r="O12" s="189" t="s">
        <v>174</v>
      </c>
      <c r="P12" s="194" t="s">
        <v>175</v>
      </c>
      <c r="Q12" s="15"/>
      <c r="R12" s="15"/>
      <c r="S12" s="15"/>
      <c r="T12" s="15"/>
      <c r="U12" s="15"/>
      <c r="V12" s="15"/>
      <c r="W12" s="15"/>
      <c r="X12" s="15"/>
      <c r="Y12" s="15"/>
      <c r="Z12" s="15"/>
    </row>
    <row r="13" ht="17.25" customHeight="1" spans="1:26">
      <c r="A13" s="188" t="s">
        <v>176</v>
      </c>
      <c r="B13" s="188"/>
      <c r="C13" s="188" t="s">
        <v>177</v>
      </c>
      <c r="D13" s="15">
        <v>143.514009</v>
      </c>
      <c r="E13" s="15">
        <v>143.514009</v>
      </c>
      <c r="F13" s="15">
        <v>68.514009</v>
      </c>
      <c r="G13" s="15">
        <v>75</v>
      </c>
      <c r="H13" s="15"/>
      <c r="I13" s="15"/>
      <c r="J13" s="15"/>
      <c r="K13" s="15"/>
      <c r="L13" s="15"/>
      <c r="M13" s="15"/>
      <c r="N13" s="188"/>
      <c r="O13" s="188" t="s">
        <v>178</v>
      </c>
      <c r="P13" s="194" t="s">
        <v>179</v>
      </c>
      <c r="Q13" s="15">
        <v>48.7068</v>
      </c>
      <c r="R13" s="15">
        <v>48.7068</v>
      </c>
      <c r="S13" s="15">
        <v>48.7068</v>
      </c>
      <c r="T13" s="15"/>
      <c r="U13" s="15"/>
      <c r="V13" s="15"/>
      <c r="W13" s="15"/>
      <c r="X13" s="15"/>
      <c r="Y13" s="15"/>
      <c r="Z13" s="15"/>
    </row>
    <row r="14" ht="17.25" customHeight="1" spans="1:26">
      <c r="A14" s="189"/>
      <c r="B14" s="189" t="s">
        <v>164</v>
      </c>
      <c r="C14" s="189" t="s">
        <v>180</v>
      </c>
      <c r="D14" s="15">
        <v>117.004197</v>
      </c>
      <c r="E14" s="15">
        <v>117.004197</v>
      </c>
      <c r="F14" s="15">
        <v>49.504197</v>
      </c>
      <c r="G14" s="15">
        <v>67.5</v>
      </c>
      <c r="H14" s="15"/>
      <c r="I14" s="15"/>
      <c r="J14" s="15"/>
      <c r="K14" s="15"/>
      <c r="L14" s="15"/>
      <c r="M14" s="15"/>
      <c r="N14" s="189"/>
      <c r="O14" s="189" t="s">
        <v>181</v>
      </c>
      <c r="P14" s="194" t="s">
        <v>182</v>
      </c>
      <c r="Q14" s="15"/>
      <c r="R14" s="15"/>
      <c r="S14" s="15"/>
      <c r="T14" s="15"/>
      <c r="U14" s="15"/>
      <c r="V14" s="15"/>
      <c r="W14" s="15"/>
      <c r="X14" s="15"/>
      <c r="Y14" s="15"/>
      <c r="Z14" s="15"/>
    </row>
    <row r="15" ht="17.25" customHeight="1" spans="1:26">
      <c r="A15" s="189"/>
      <c r="B15" s="189" t="s">
        <v>167</v>
      </c>
      <c r="C15" s="189" t="s">
        <v>183</v>
      </c>
      <c r="D15" s="15">
        <v>1</v>
      </c>
      <c r="E15" s="15">
        <v>1</v>
      </c>
      <c r="F15" s="15">
        <v>1</v>
      </c>
      <c r="G15" s="15"/>
      <c r="H15" s="15"/>
      <c r="I15" s="15"/>
      <c r="J15" s="15"/>
      <c r="K15" s="15"/>
      <c r="L15" s="15"/>
      <c r="M15" s="15"/>
      <c r="N15" s="189"/>
      <c r="O15" s="189" t="s">
        <v>145</v>
      </c>
      <c r="P15" s="194" t="s">
        <v>184</v>
      </c>
      <c r="Q15" s="15">
        <v>17.085816</v>
      </c>
      <c r="R15" s="15">
        <v>17.085816</v>
      </c>
      <c r="S15" s="15">
        <v>17.085816</v>
      </c>
      <c r="T15" s="15"/>
      <c r="U15" s="15"/>
      <c r="V15" s="15"/>
      <c r="W15" s="15"/>
      <c r="X15" s="15"/>
      <c r="Y15" s="15"/>
      <c r="Z15" s="15"/>
    </row>
    <row r="16" ht="17.25" customHeight="1" spans="1:26">
      <c r="A16" s="189"/>
      <c r="B16" s="189" t="s">
        <v>170</v>
      </c>
      <c r="C16" s="189" t="s">
        <v>185</v>
      </c>
      <c r="D16" s="15">
        <v>1.90908</v>
      </c>
      <c r="E16" s="15">
        <v>1.90908</v>
      </c>
      <c r="F16" s="15">
        <v>1.90908</v>
      </c>
      <c r="G16" s="15"/>
      <c r="H16" s="15"/>
      <c r="I16" s="15"/>
      <c r="J16" s="15"/>
      <c r="K16" s="15"/>
      <c r="L16" s="15"/>
      <c r="M16" s="15"/>
      <c r="N16" s="189"/>
      <c r="O16" s="189" t="s">
        <v>146</v>
      </c>
      <c r="P16" s="194" t="s">
        <v>186</v>
      </c>
      <c r="Q16" s="15">
        <v>13.459277</v>
      </c>
      <c r="R16" s="15">
        <v>13.459277</v>
      </c>
      <c r="S16" s="15">
        <v>13.459277</v>
      </c>
      <c r="T16" s="15"/>
      <c r="U16" s="15"/>
      <c r="V16" s="15"/>
      <c r="W16" s="15"/>
      <c r="X16" s="15"/>
      <c r="Y16" s="15"/>
      <c r="Z16" s="15"/>
    </row>
    <row r="17" ht="17.25" customHeight="1" spans="1:26">
      <c r="A17" s="189"/>
      <c r="B17" s="189" t="s">
        <v>187</v>
      </c>
      <c r="C17" s="189" t="s">
        <v>188</v>
      </c>
      <c r="D17" s="15">
        <v>8.4</v>
      </c>
      <c r="E17" s="15">
        <v>8.4</v>
      </c>
      <c r="F17" s="15">
        <v>8.4</v>
      </c>
      <c r="G17" s="15"/>
      <c r="H17" s="15"/>
      <c r="I17" s="15"/>
      <c r="J17" s="15"/>
      <c r="K17" s="15"/>
      <c r="L17" s="15"/>
      <c r="M17" s="15"/>
      <c r="N17" s="189"/>
      <c r="O17" s="189" t="s">
        <v>147</v>
      </c>
      <c r="P17" s="194" t="s">
        <v>189</v>
      </c>
      <c r="Q17" s="15">
        <v>3.085958</v>
      </c>
      <c r="R17" s="15">
        <v>3.085958</v>
      </c>
      <c r="S17" s="15">
        <v>3.085958</v>
      </c>
      <c r="T17" s="15"/>
      <c r="U17" s="15"/>
      <c r="V17" s="15"/>
      <c r="W17" s="15"/>
      <c r="X17" s="15"/>
      <c r="Y17" s="15"/>
      <c r="Z17" s="15"/>
    </row>
    <row r="18" ht="17.25" customHeight="1" spans="1:26">
      <c r="A18" s="189"/>
      <c r="B18" s="189" t="s">
        <v>178</v>
      </c>
      <c r="C18" s="189" t="s">
        <v>190</v>
      </c>
      <c r="D18" s="15">
        <v>2.700732</v>
      </c>
      <c r="E18" s="15">
        <v>2.700732</v>
      </c>
      <c r="F18" s="15">
        <v>2.700732</v>
      </c>
      <c r="G18" s="15"/>
      <c r="H18" s="15"/>
      <c r="I18" s="15"/>
      <c r="J18" s="15"/>
      <c r="K18" s="15"/>
      <c r="L18" s="15"/>
      <c r="M18" s="15"/>
      <c r="N18" s="189"/>
      <c r="O18" s="189" t="s">
        <v>148</v>
      </c>
      <c r="P18" s="194" t="s">
        <v>89</v>
      </c>
      <c r="Q18" s="15">
        <v>43.833132</v>
      </c>
      <c r="R18" s="15">
        <v>43.833132</v>
      </c>
      <c r="S18" s="15">
        <v>43.833132</v>
      </c>
      <c r="T18" s="15"/>
      <c r="U18" s="15"/>
      <c r="V18" s="15"/>
      <c r="W18" s="15"/>
      <c r="X18" s="15"/>
      <c r="Y18" s="15"/>
      <c r="Z18" s="15"/>
    </row>
    <row r="19" ht="17.25" customHeight="1" spans="1:26">
      <c r="A19" s="189"/>
      <c r="B19" s="189" t="s">
        <v>172</v>
      </c>
      <c r="C19" s="189" t="s">
        <v>191</v>
      </c>
      <c r="D19" s="15">
        <v>12.5</v>
      </c>
      <c r="E19" s="15">
        <v>12.5</v>
      </c>
      <c r="F19" s="15">
        <v>5</v>
      </c>
      <c r="G19" s="15">
        <v>7.5</v>
      </c>
      <c r="H19" s="15"/>
      <c r="I19" s="15"/>
      <c r="J19" s="15"/>
      <c r="K19" s="15"/>
      <c r="L19" s="15"/>
      <c r="M19" s="15"/>
      <c r="N19" s="189"/>
      <c r="O19" s="189" t="s">
        <v>172</v>
      </c>
      <c r="P19" s="194" t="s">
        <v>173</v>
      </c>
      <c r="Q19" s="15">
        <v>11</v>
      </c>
      <c r="R19" s="15">
        <v>11</v>
      </c>
      <c r="S19" s="15">
        <v>11</v>
      </c>
      <c r="T19" s="15"/>
      <c r="U19" s="15"/>
      <c r="V19" s="15"/>
      <c r="W19" s="15"/>
      <c r="X19" s="15"/>
      <c r="Y19" s="15"/>
      <c r="Z19" s="15"/>
    </row>
    <row r="20" ht="17.25" customHeight="1" spans="1:26">
      <c r="A20" s="188" t="s">
        <v>192</v>
      </c>
      <c r="B20" s="188"/>
      <c r="C20" s="188" t="s">
        <v>193</v>
      </c>
      <c r="D20" s="15">
        <v>4</v>
      </c>
      <c r="E20" s="15">
        <v>4</v>
      </c>
      <c r="F20" s="15"/>
      <c r="G20" s="15">
        <v>4</v>
      </c>
      <c r="H20" s="15"/>
      <c r="I20" s="15"/>
      <c r="J20" s="15"/>
      <c r="K20" s="15"/>
      <c r="L20" s="15"/>
      <c r="M20" s="15"/>
      <c r="N20" s="188" t="s">
        <v>194</v>
      </c>
      <c r="O20" s="188"/>
      <c r="P20" s="193" t="s">
        <v>195</v>
      </c>
      <c r="Q20" s="15">
        <v>143.514009</v>
      </c>
      <c r="R20" s="15">
        <v>143.514009</v>
      </c>
      <c r="S20" s="15">
        <v>68.514009</v>
      </c>
      <c r="T20" s="15">
        <v>75</v>
      </c>
      <c r="U20" s="15"/>
      <c r="V20" s="15"/>
      <c r="W20" s="15"/>
      <c r="X20" s="15"/>
      <c r="Y20" s="15"/>
      <c r="Z20" s="15"/>
    </row>
    <row r="21" ht="17.25" customHeight="1" spans="1:26">
      <c r="A21" s="189"/>
      <c r="B21" s="189" t="s">
        <v>187</v>
      </c>
      <c r="C21" s="189" t="s">
        <v>196</v>
      </c>
      <c r="D21" s="15">
        <v>4</v>
      </c>
      <c r="E21" s="15">
        <v>4</v>
      </c>
      <c r="F21" s="15"/>
      <c r="G21" s="15">
        <v>4</v>
      </c>
      <c r="H21" s="15"/>
      <c r="I21" s="15"/>
      <c r="J21" s="15"/>
      <c r="K21" s="15"/>
      <c r="L21" s="15"/>
      <c r="M21" s="15"/>
      <c r="N21" s="189"/>
      <c r="O21" s="189" t="s">
        <v>164</v>
      </c>
      <c r="P21" s="194" t="s">
        <v>197</v>
      </c>
      <c r="Q21" s="15">
        <v>60.168728</v>
      </c>
      <c r="R21" s="15">
        <v>60.168728</v>
      </c>
      <c r="S21" s="15">
        <v>6.168728</v>
      </c>
      <c r="T21" s="15">
        <v>54</v>
      </c>
      <c r="U21" s="15"/>
      <c r="V21" s="15"/>
      <c r="W21" s="15"/>
      <c r="X21" s="15"/>
      <c r="Y21" s="15"/>
      <c r="Z21" s="15"/>
    </row>
    <row r="22" ht="17.25" customHeight="1" spans="1:26">
      <c r="A22" s="188" t="s">
        <v>198</v>
      </c>
      <c r="B22" s="188"/>
      <c r="C22" s="188" t="s">
        <v>199</v>
      </c>
      <c r="D22" s="15"/>
      <c r="E22" s="15"/>
      <c r="F22" s="15"/>
      <c r="G22" s="15"/>
      <c r="H22" s="15"/>
      <c r="I22" s="15"/>
      <c r="J22" s="15"/>
      <c r="K22" s="15"/>
      <c r="L22" s="15"/>
      <c r="M22" s="15"/>
      <c r="N22" s="188"/>
      <c r="O22" s="188" t="s">
        <v>200</v>
      </c>
      <c r="P22" s="194" t="s">
        <v>201</v>
      </c>
      <c r="Q22" s="15">
        <v>1</v>
      </c>
      <c r="R22" s="15">
        <v>1</v>
      </c>
      <c r="S22" s="15"/>
      <c r="T22" s="15">
        <v>1</v>
      </c>
      <c r="U22" s="15"/>
      <c r="V22" s="15"/>
      <c r="W22" s="15"/>
      <c r="X22" s="15"/>
      <c r="Y22" s="15"/>
      <c r="Z22" s="15"/>
    </row>
    <row r="23" ht="17.25" customHeight="1" spans="1:26">
      <c r="A23" s="189"/>
      <c r="B23" s="189" t="s">
        <v>164</v>
      </c>
      <c r="C23" s="189" t="s">
        <v>163</v>
      </c>
      <c r="D23" s="15"/>
      <c r="E23" s="15"/>
      <c r="F23" s="15"/>
      <c r="G23" s="15"/>
      <c r="H23" s="15"/>
      <c r="I23" s="15"/>
      <c r="J23" s="15"/>
      <c r="K23" s="15"/>
      <c r="L23" s="15"/>
      <c r="M23" s="15"/>
      <c r="N23" s="189"/>
      <c r="O23" s="189" t="s">
        <v>187</v>
      </c>
      <c r="P23" s="194" t="s">
        <v>202</v>
      </c>
      <c r="Q23" s="15">
        <v>1</v>
      </c>
      <c r="R23" s="15">
        <v>1</v>
      </c>
      <c r="S23" s="15"/>
      <c r="T23" s="15">
        <v>1</v>
      </c>
      <c r="U23" s="15"/>
      <c r="V23" s="15"/>
      <c r="W23" s="15"/>
      <c r="X23" s="15"/>
      <c r="Y23" s="15"/>
      <c r="Z23" s="15"/>
    </row>
    <row r="24" ht="17.25" customHeight="1" spans="1:26">
      <c r="A24" s="189"/>
      <c r="B24" s="189" t="s">
        <v>167</v>
      </c>
      <c r="C24" s="189" t="s">
        <v>195</v>
      </c>
      <c r="D24" s="15"/>
      <c r="E24" s="15"/>
      <c r="F24" s="15"/>
      <c r="G24" s="15"/>
      <c r="H24" s="15"/>
      <c r="I24" s="15"/>
      <c r="J24" s="15"/>
      <c r="K24" s="15"/>
      <c r="L24" s="15"/>
      <c r="M24" s="15"/>
      <c r="N24" s="189"/>
      <c r="O24" s="189" t="s">
        <v>174</v>
      </c>
      <c r="P24" s="194" t="s">
        <v>203</v>
      </c>
      <c r="Q24" s="15">
        <v>1.5</v>
      </c>
      <c r="R24" s="15">
        <v>1.5</v>
      </c>
      <c r="S24" s="15"/>
      <c r="T24" s="15">
        <v>1.5</v>
      </c>
      <c r="U24" s="15"/>
      <c r="V24" s="15"/>
      <c r="W24" s="15"/>
      <c r="X24" s="15"/>
      <c r="Y24" s="15"/>
      <c r="Z24" s="15"/>
    </row>
    <row r="25" ht="17.25" customHeight="1" spans="1:26">
      <c r="A25" s="188" t="s">
        <v>204</v>
      </c>
      <c r="B25" s="188"/>
      <c r="C25" s="188" t="s">
        <v>205</v>
      </c>
      <c r="D25" s="15"/>
      <c r="E25" s="15"/>
      <c r="F25" s="15"/>
      <c r="G25" s="15"/>
      <c r="H25" s="15"/>
      <c r="I25" s="15"/>
      <c r="J25" s="15"/>
      <c r="K25" s="15"/>
      <c r="L25" s="15"/>
      <c r="M25" s="15"/>
      <c r="N25" s="188"/>
      <c r="O25" s="188" t="s">
        <v>146</v>
      </c>
      <c r="P25" s="194" t="s">
        <v>206</v>
      </c>
      <c r="Q25" s="15">
        <v>10</v>
      </c>
      <c r="R25" s="15">
        <v>10</v>
      </c>
      <c r="S25" s="15"/>
      <c r="T25" s="15">
        <v>10</v>
      </c>
      <c r="U25" s="15"/>
      <c r="V25" s="15"/>
      <c r="W25" s="15"/>
      <c r="X25" s="15"/>
      <c r="Y25" s="15"/>
      <c r="Z25" s="15"/>
    </row>
    <row r="26" ht="17.25" customHeight="1" spans="1:26">
      <c r="A26" s="189"/>
      <c r="B26" s="189" t="s">
        <v>164</v>
      </c>
      <c r="C26" s="189" t="s">
        <v>207</v>
      </c>
      <c r="D26" s="15"/>
      <c r="E26" s="15"/>
      <c r="F26" s="15"/>
      <c r="G26" s="15"/>
      <c r="H26" s="15"/>
      <c r="I26" s="15"/>
      <c r="J26" s="15"/>
      <c r="K26" s="15"/>
      <c r="L26" s="15"/>
      <c r="M26" s="15"/>
      <c r="N26" s="189"/>
      <c r="O26" s="189" t="s">
        <v>150</v>
      </c>
      <c r="P26" s="194" t="s">
        <v>183</v>
      </c>
      <c r="Q26" s="15">
        <v>1</v>
      </c>
      <c r="R26" s="15">
        <v>1</v>
      </c>
      <c r="S26" s="15">
        <v>1</v>
      </c>
      <c r="T26" s="15"/>
      <c r="U26" s="15"/>
      <c r="V26" s="15"/>
      <c r="W26" s="15"/>
      <c r="X26" s="15"/>
      <c r="Y26" s="15"/>
      <c r="Z26" s="15"/>
    </row>
    <row r="27" ht="17.25" customHeight="1" spans="1:26">
      <c r="A27" s="189"/>
      <c r="B27" s="189" t="s">
        <v>200</v>
      </c>
      <c r="C27" s="189" t="s">
        <v>208</v>
      </c>
      <c r="D27" s="15"/>
      <c r="E27" s="15"/>
      <c r="F27" s="15"/>
      <c r="G27" s="15"/>
      <c r="H27" s="15"/>
      <c r="I27" s="15"/>
      <c r="J27" s="15"/>
      <c r="K27" s="15"/>
      <c r="L27" s="15"/>
      <c r="M27" s="15"/>
      <c r="N27" s="189"/>
      <c r="O27" s="189" t="s">
        <v>151</v>
      </c>
      <c r="P27" s="194" t="s">
        <v>185</v>
      </c>
      <c r="Q27" s="15">
        <v>1.90908</v>
      </c>
      <c r="R27" s="15">
        <v>1.90908</v>
      </c>
      <c r="S27" s="15">
        <v>1.90908</v>
      </c>
      <c r="T27" s="15"/>
      <c r="U27" s="15"/>
      <c r="V27" s="15"/>
      <c r="W27" s="15"/>
      <c r="X27" s="15"/>
      <c r="Y27" s="15"/>
      <c r="Z27" s="15"/>
    </row>
    <row r="28" ht="17.25" customHeight="1" spans="1:26">
      <c r="A28" s="13"/>
      <c r="B28" s="13"/>
      <c r="C28" s="13"/>
      <c r="D28" s="13"/>
      <c r="E28" s="13"/>
      <c r="F28" s="13"/>
      <c r="G28" s="13"/>
      <c r="H28" s="13"/>
      <c r="I28" s="13"/>
      <c r="J28" s="13"/>
      <c r="K28" s="13"/>
      <c r="L28" s="13"/>
      <c r="M28" s="13"/>
      <c r="N28" s="188"/>
      <c r="O28" s="188" t="s">
        <v>152</v>
      </c>
      <c r="P28" s="194" t="s">
        <v>188</v>
      </c>
      <c r="Q28" s="15">
        <v>8.4</v>
      </c>
      <c r="R28" s="15">
        <v>8.4</v>
      </c>
      <c r="S28" s="15">
        <v>8.4</v>
      </c>
      <c r="T28" s="15"/>
      <c r="U28" s="15"/>
      <c r="V28" s="15"/>
      <c r="W28" s="15"/>
      <c r="X28" s="15"/>
      <c r="Y28" s="15"/>
      <c r="Z28" s="15"/>
    </row>
    <row r="29" ht="17.25" customHeight="1" spans="1:26">
      <c r="A29" s="13"/>
      <c r="B29" s="13"/>
      <c r="C29" s="13"/>
      <c r="D29" s="13"/>
      <c r="E29" s="13"/>
      <c r="F29" s="13"/>
      <c r="G29" s="13"/>
      <c r="H29" s="13"/>
      <c r="I29" s="13"/>
      <c r="J29" s="13"/>
      <c r="K29" s="13"/>
      <c r="L29" s="13"/>
      <c r="M29" s="13"/>
      <c r="N29" s="189"/>
      <c r="O29" s="189" t="s">
        <v>209</v>
      </c>
      <c r="P29" s="194" t="s">
        <v>210</v>
      </c>
      <c r="Q29" s="15">
        <v>6.573364</v>
      </c>
      <c r="R29" s="15">
        <v>6.573364</v>
      </c>
      <c r="S29" s="15">
        <v>6.573364</v>
      </c>
      <c r="T29" s="15"/>
      <c r="U29" s="15"/>
      <c r="V29" s="15"/>
      <c r="W29" s="15"/>
      <c r="X29" s="15"/>
      <c r="Y29" s="15"/>
      <c r="Z29" s="15"/>
    </row>
    <row r="30" ht="17.25" customHeight="1" spans="1:26">
      <c r="A30" s="13"/>
      <c r="B30" s="13"/>
      <c r="C30" s="13"/>
      <c r="D30" s="13"/>
      <c r="E30" s="13"/>
      <c r="F30" s="13"/>
      <c r="G30" s="13"/>
      <c r="H30" s="13"/>
      <c r="I30" s="13"/>
      <c r="J30" s="13"/>
      <c r="K30" s="13"/>
      <c r="L30" s="13"/>
      <c r="M30" s="13"/>
      <c r="N30" s="189"/>
      <c r="O30" s="189" t="s">
        <v>211</v>
      </c>
      <c r="P30" s="194" t="s">
        <v>212</v>
      </c>
      <c r="Q30" s="15">
        <v>7.392105</v>
      </c>
      <c r="R30" s="15">
        <v>7.392105</v>
      </c>
      <c r="S30" s="15">
        <v>7.392105</v>
      </c>
      <c r="T30" s="15"/>
      <c r="U30" s="15"/>
      <c r="V30" s="15"/>
      <c r="W30" s="15"/>
      <c r="X30" s="15"/>
      <c r="Y30" s="15"/>
      <c r="Z30" s="15"/>
    </row>
    <row r="31" ht="17.25" customHeight="1" spans="1:26">
      <c r="A31" s="13"/>
      <c r="B31" s="13"/>
      <c r="C31" s="13"/>
      <c r="D31" s="13"/>
      <c r="E31" s="13"/>
      <c r="F31" s="13"/>
      <c r="G31" s="13"/>
      <c r="H31" s="13"/>
      <c r="I31" s="13"/>
      <c r="J31" s="13"/>
      <c r="K31" s="13"/>
      <c r="L31" s="13"/>
      <c r="M31" s="13"/>
      <c r="N31" s="189"/>
      <c r="O31" s="189" t="s">
        <v>213</v>
      </c>
      <c r="P31" s="194" t="s">
        <v>190</v>
      </c>
      <c r="Q31" s="15">
        <v>2.700732</v>
      </c>
      <c r="R31" s="15">
        <v>2.700732</v>
      </c>
      <c r="S31" s="15">
        <v>2.700732</v>
      </c>
      <c r="T31" s="15"/>
      <c r="U31" s="15"/>
      <c r="V31" s="15"/>
      <c r="W31" s="15"/>
      <c r="X31" s="15"/>
      <c r="Y31" s="15"/>
      <c r="Z31" s="15"/>
    </row>
    <row r="32" ht="17.25" customHeight="1" spans="1:26">
      <c r="A32" s="13"/>
      <c r="B32" s="13"/>
      <c r="C32" s="13"/>
      <c r="D32" s="13"/>
      <c r="E32" s="13"/>
      <c r="F32" s="13"/>
      <c r="G32" s="13"/>
      <c r="H32" s="13"/>
      <c r="I32" s="13"/>
      <c r="J32" s="13"/>
      <c r="K32" s="13"/>
      <c r="L32" s="13"/>
      <c r="M32" s="13"/>
      <c r="N32" s="189"/>
      <c r="O32" s="189" t="s">
        <v>214</v>
      </c>
      <c r="P32" s="194" t="s">
        <v>215</v>
      </c>
      <c r="Q32" s="15">
        <v>29.37</v>
      </c>
      <c r="R32" s="15">
        <v>29.37</v>
      </c>
      <c r="S32" s="15">
        <v>29.37</v>
      </c>
      <c r="T32" s="15"/>
      <c r="U32" s="15"/>
      <c r="V32" s="15"/>
      <c r="W32" s="15"/>
      <c r="X32" s="15"/>
      <c r="Y32" s="15"/>
      <c r="Z32" s="15"/>
    </row>
    <row r="33" ht="17.25" customHeight="1" spans="1:26">
      <c r="A33" s="13"/>
      <c r="B33" s="13"/>
      <c r="C33" s="13"/>
      <c r="D33" s="13"/>
      <c r="E33" s="13"/>
      <c r="F33" s="13"/>
      <c r="G33" s="13"/>
      <c r="H33" s="13"/>
      <c r="I33" s="13"/>
      <c r="J33" s="13"/>
      <c r="K33" s="13"/>
      <c r="L33" s="13"/>
      <c r="M33" s="13"/>
      <c r="N33" s="188"/>
      <c r="O33" s="188" t="s">
        <v>172</v>
      </c>
      <c r="P33" s="194" t="s">
        <v>191</v>
      </c>
      <c r="Q33" s="15">
        <v>12.5</v>
      </c>
      <c r="R33" s="15">
        <v>12.5</v>
      </c>
      <c r="S33" s="15">
        <v>5</v>
      </c>
      <c r="T33" s="15">
        <v>7.5</v>
      </c>
      <c r="U33" s="15"/>
      <c r="V33" s="15"/>
      <c r="W33" s="15"/>
      <c r="X33" s="15"/>
      <c r="Y33" s="15"/>
      <c r="Z33" s="15"/>
    </row>
    <row r="34" ht="17.25" customHeight="1" spans="1:26">
      <c r="A34" s="13"/>
      <c r="B34" s="13"/>
      <c r="C34" s="13"/>
      <c r="D34" s="13"/>
      <c r="E34" s="13"/>
      <c r="F34" s="13"/>
      <c r="G34" s="13"/>
      <c r="H34" s="13"/>
      <c r="I34" s="13"/>
      <c r="J34" s="13"/>
      <c r="K34" s="13"/>
      <c r="L34" s="13"/>
      <c r="M34" s="13"/>
      <c r="N34" s="189" t="s">
        <v>216</v>
      </c>
      <c r="O34" s="189"/>
      <c r="P34" s="193" t="s">
        <v>205</v>
      </c>
      <c r="Q34" s="15"/>
      <c r="R34" s="15"/>
      <c r="S34" s="15"/>
      <c r="T34" s="15"/>
      <c r="U34" s="15"/>
      <c r="V34" s="15"/>
      <c r="W34" s="15"/>
      <c r="X34" s="15"/>
      <c r="Y34" s="15"/>
      <c r="Z34" s="15"/>
    </row>
    <row r="35" ht="17.25" customHeight="1" spans="1:26">
      <c r="A35" s="13"/>
      <c r="B35" s="13"/>
      <c r="C35" s="13"/>
      <c r="D35" s="13"/>
      <c r="E35" s="13"/>
      <c r="F35" s="13"/>
      <c r="G35" s="13"/>
      <c r="H35" s="13"/>
      <c r="I35" s="13"/>
      <c r="J35" s="13"/>
      <c r="K35" s="13"/>
      <c r="L35" s="13"/>
      <c r="M35" s="13"/>
      <c r="N35" s="189"/>
      <c r="O35" s="189" t="s">
        <v>167</v>
      </c>
      <c r="P35" s="194" t="s">
        <v>217</v>
      </c>
      <c r="Q35" s="15"/>
      <c r="R35" s="15"/>
      <c r="S35" s="15"/>
      <c r="T35" s="15"/>
      <c r="U35" s="15"/>
      <c r="V35" s="15"/>
      <c r="W35" s="15"/>
      <c r="X35" s="15"/>
      <c r="Y35" s="15"/>
      <c r="Z35" s="15"/>
    </row>
    <row r="36" ht="17.25" customHeight="1" spans="1:26">
      <c r="A36" s="13"/>
      <c r="B36" s="13"/>
      <c r="C36" s="13"/>
      <c r="D36" s="13"/>
      <c r="E36" s="13"/>
      <c r="F36" s="13"/>
      <c r="G36" s="13"/>
      <c r="H36" s="13"/>
      <c r="I36" s="13"/>
      <c r="J36" s="13"/>
      <c r="K36" s="13"/>
      <c r="L36" s="13"/>
      <c r="M36" s="13"/>
      <c r="N36" s="189"/>
      <c r="O36" s="189" t="s">
        <v>200</v>
      </c>
      <c r="P36" s="194" t="s">
        <v>218</v>
      </c>
      <c r="Q36" s="15"/>
      <c r="R36" s="15"/>
      <c r="S36" s="15"/>
      <c r="T36" s="15"/>
      <c r="U36" s="15"/>
      <c r="V36" s="15"/>
      <c r="W36" s="15"/>
      <c r="X36" s="15"/>
      <c r="Y36" s="15"/>
      <c r="Z36" s="15"/>
    </row>
    <row r="37" ht="17.25" customHeight="1" spans="1:26">
      <c r="A37" s="13"/>
      <c r="B37" s="13"/>
      <c r="C37" s="13"/>
      <c r="D37" s="13"/>
      <c r="E37" s="13"/>
      <c r="F37" s="13"/>
      <c r="G37" s="13"/>
      <c r="H37" s="13"/>
      <c r="I37" s="13"/>
      <c r="J37" s="13"/>
      <c r="K37" s="13"/>
      <c r="L37" s="13"/>
      <c r="M37" s="13"/>
      <c r="N37" s="189"/>
      <c r="O37" s="189" t="s">
        <v>174</v>
      </c>
      <c r="P37" s="194" t="s">
        <v>219</v>
      </c>
      <c r="Q37" s="15"/>
      <c r="R37" s="15"/>
      <c r="S37" s="15"/>
      <c r="T37" s="15"/>
      <c r="U37" s="15"/>
      <c r="V37" s="15"/>
      <c r="W37" s="15"/>
      <c r="X37" s="15"/>
      <c r="Y37" s="15"/>
      <c r="Z37" s="15"/>
    </row>
    <row r="38" ht="17.25" customHeight="1" spans="1:26">
      <c r="A38" s="13"/>
      <c r="B38" s="13"/>
      <c r="C38" s="13"/>
      <c r="D38" s="13"/>
      <c r="E38" s="13"/>
      <c r="F38" s="13"/>
      <c r="G38" s="13"/>
      <c r="H38" s="13"/>
      <c r="I38" s="13"/>
      <c r="J38" s="13"/>
      <c r="K38" s="13"/>
      <c r="L38" s="13"/>
      <c r="M38" s="13"/>
      <c r="N38" s="189" t="s">
        <v>220</v>
      </c>
      <c r="O38" s="189"/>
      <c r="P38" s="193" t="s">
        <v>221</v>
      </c>
      <c r="Q38" s="15">
        <v>4</v>
      </c>
      <c r="R38" s="15">
        <v>4</v>
      </c>
      <c r="S38" s="15"/>
      <c r="T38" s="15">
        <v>4</v>
      </c>
      <c r="U38" s="15"/>
      <c r="V38" s="15"/>
      <c r="W38" s="15"/>
      <c r="X38" s="15"/>
      <c r="Y38" s="15"/>
      <c r="Z38" s="15"/>
    </row>
    <row r="39" ht="17.25" customHeight="1" spans="1:26">
      <c r="A39" s="13"/>
      <c r="B39" s="13"/>
      <c r="C39" s="13"/>
      <c r="D39" s="13"/>
      <c r="E39" s="13"/>
      <c r="F39" s="13"/>
      <c r="G39" s="13"/>
      <c r="H39" s="13"/>
      <c r="I39" s="13"/>
      <c r="J39" s="13"/>
      <c r="K39" s="13"/>
      <c r="L39" s="13"/>
      <c r="M39" s="13"/>
      <c r="N39" s="189"/>
      <c r="O39" s="189" t="s">
        <v>167</v>
      </c>
      <c r="P39" s="194" t="s">
        <v>222</v>
      </c>
      <c r="Q39" s="15">
        <v>4</v>
      </c>
      <c r="R39" s="15">
        <v>4</v>
      </c>
      <c r="S39" s="15"/>
      <c r="T39" s="15">
        <v>4</v>
      </c>
      <c r="U39" s="15"/>
      <c r="V39" s="15"/>
      <c r="W39" s="15"/>
      <c r="X39" s="15"/>
      <c r="Y39" s="15"/>
      <c r="Z39" s="15"/>
    </row>
    <row r="40" ht="20.25" customHeight="1" spans="1:26">
      <c r="A40" s="190" t="s">
        <v>23</v>
      </c>
      <c r="B40" s="191"/>
      <c r="C40" s="192"/>
      <c r="D40" s="15">
        <v>622.884292</v>
      </c>
      <c r="E40" s="15">
        <v>622.884292</v>
      </c>
      <c r="F40" s="15">
        <v>543.884292</v>
      </c>
      <c r="G40" s="15">
        <v>79</v>
      </c>
      <c r="H40" s="15"/>
      <c r="I40" s="15"/>
      <c r="J40" s="15"/>
      <c r="K40" s="15"/>
      <c r="L40" s="15"/>
      <c r="M40" s="15"/>
      <c r="N40" s="195" t="s">
        <v>23</v>
      </c>
      <c r="O40" s="195"/>
      <c r="P40" s="195"/>
      <c r="Q40" s="15">
        <v>622.884292</v>
      </c>
      <c r="R40" s="15">
        <v>622.884292</v>
      </c>
      <c r="S40" s="15">
        <v>543.884292</v>
      </c>
      <c r="T40" s="15">
        <v>79</v>
      </c>
      <c r="U40" s="15"/>
      <c r="V40" s="15"/>
      <c r="W40" s="15"/>
      <c r="X40" s="15"/>
      <c r="Y40" s="15"/>
      <c r="Z40" s="15"/>
    </row>
  </sheetData>
  <mergeCells count="16">
    <mergeCell ref="A2:Z2"/>
    <mergeCell ref="A3:C3"/>
    <mergeCell ref="A4:M4"/>
    <mergeCell ref="N4:Z4"/>
    <mergeCell ref="A5:C5"/>
    <mergeCell ref="E5:G5"/>
    <mergeCell ref="H5:J5"/>
    <mergeCell ref="K5:M5"/>
    <mergeCell ref="N5:P5"/>
    <mergeCell ref="R5:T5"/>
    <mergeCell ref="U5:W5"/>
    <mergeCell ref="X5:Z5"/>
    <mergeCell ref="A40:C40"/>
    <mergeCell ref="N40:P40"/>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A1" sqref="A1"/>
    </sheetView>
  </sheetViews>
  <sheetFormatPr defaultColWidth="9.13888888888889" defaultRowHeight="14.25" customHeight="1" outlineLevelRow="6" outlineLevelCol="5"/>
  <cols>
    <col min="1" max="2" width="27.4259259259259" customWidth="1"/>
    <col min="3" max="3" width="17.2777777777778" customWidth="1"/>
    <col min="4" max="5" width="26.2777777777778" customWidth="1"/>
    <col min="6" max="6" width="18.712962962963" customWidth="1"/>
  </cols>
  <sheetData>
    <row r="1" customHeight="1" spans="1:6">
      <c r="A1" s="174"/>
      <c r="B1" s="174"/>
      <c r="C1" s="75"/>
      <c r="F1" s="175" t="s">
        <v>223</v>
      </c>
    </row>
    <row r="2" ht="25.5" customHeight="1" spans="1:6">
      <c r="A2" s="176" t="s">
        <v>224</v>
      </c>
      <c r="B2" s="176"/>
      <c r="C2" s="176"/>
      <c r="D2" s="176"/>
      <c r="E2" s="176"/>
      <c r="F2" s="176"/>
    </row>
    <row r="3" ht="15.75" customHeight="1" spans="1:6">
      <c r="A3" s="4" t="str">
        <f>"单位名称："&amp;"中国共产党曲靖市委员会机构编制委员会办公室"</f>
        <v>单位名称：中国共产党曲靖市委员会机构编制委员会办公室</v>
      </c>
      <c r="B3" s="174"/>
      <c r="C3" s="75"/>
      <c r="F3" s="281" t="s">
        <v>2</v>
      </c>
    </row>
    <row r="4" ht="19.5" customHeight="1" spans="1:6">
      <c r="A4" s="9" t="s">
        <v>225</v>
      </c>
      <c r="B4" s="10" t="s">
        <v>226</v>
      </c>
      <c r="C4" s="10" t="s">
        <v>227</v>
      </c>
      <c r="D4" s="10"/>
      <c r="E4" s="10"/>
      <c r="F4" s="10" t="s">
        <v>188</v>
      </c>
    </row>
    <row r="5" ht="19.5" customHeight="1" spans="1:6">
      <c r="A5" s="9"/>
      <c r="B5" s="10"/>
      <c r="C5" s="69" t="s">
        <v>31</v>
      </c>
      <c r="D5" s="69" t="s">
        <v>228</v>
      </c>
      <c r="E5" s="69" t="s">
        <v>229</v>
      </c>
      <c r="F5" s="10"/>
    </row>
    <row r="6" ht="18.75" customHeight="1" spans="1:6">
      <c r="A6" s="177">
        <v>1</v>
      </c>
      <c r="B6" s="177">
        <v>2</v>
      </c>
      <c r="C6" s="178">
        <v>3</v>
      </c>
      <c r="D6" s="177">
        <v>4</v>
      </c>
      <c r="E6" s="177">
        <v>5</v>
      </c>
      <c r="F6" s="177">
        <v>6</v>
      </c>
    </row>
    <row r="7" ht="18.75" customHeight="1" spans="1:6">
      <c r="A7" s="15">
        <v>11.100732</v>
      </c>
      <c r="B7" s="15"/>
      <c r="C7" s="15">
        <v>2.700732</v>
      </c>
      <c r="D7" s="15"/>
      <c r="E7" s="15">
        <v>2.700732</v>
      </c>
      <c r="F7" s="15">
        <v>8.4</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8"/>
  <sheetViews>
    <sheetView workbookViewId="0">
      <selection activeCell="A11" sqref="A11"/>
    </sheetView>
  </sheetViews>
  <sheetFormatPr defaultColWidth="9.13888888888889" defaultRowHeight="14.25" customHeight="1"/>
  <cols>
    <col min="1" max="1" width="32.8518518518519" customWidth="1"/>
    <col min="2" max="2" width="20.712962962963" customWidth="1"/>
    <col min="3" max="3" width="31.2777777777778" customWidth="1"/>
    <col min="4" max="4" width="10.1388888888889" customWidth="1"/>
    <col min="5" max="5" width="17.5740740740741" customWidth="1"/>
    <col min="6" max="6" width="10.2777777777778" customWidth="1"/>
    <col min="7" max="7" width="23" customWidth="1"/>
    <col min="8" max="8" width="10.712962962963" customWidth="1"/>
    <col min="9" max="9" width="11" customWidth="1"/>
    <col min="10" max="10" width="15.4259259259259" customWidth="1"/>
    <col min="11" max="11" width="10.712962962963" customWidth="1"/>
    <col min="12" max="13" width="11.1388888888889" customWidth="1"/>
    <col min="15" max="15" width="11.1388888888889" customWidth="1"/>
    <col min="16" max="16" width="11.8518518518519" customWidth="1"/>
    <col min="20" max="20" width="12.1388888888889" customWidth="1"/>
    <col min="21" max="23" width="12.2777777777778" customWidth="1"/>
    <col min="24" max="24" width="12.712962962963" customWidth="1"/>
    <col min="25" max="26" width="11.1388888888889" customWidth="1"/>
  </cols>
  <sheetData>
    <row r="1" ht="16.5" customHeight="1" spans="2:26">
      <c r="B1" s="153"/>
      <c r="D1" s="154"/>
      <c r="E1" s="154"/>
      <c r="F1" s="154"/>
      <c r="G1" s="154"/>
      <c r="H1" s="155"/>
      <c r="I1" s="155"/>
      <c r="K1" s="155"/>
      <c r="L1" s="155"/>
      <c r="M1" s="155"/>
      <c r="P1" s="155"/>
      <c r="T1" s="155"/>
      <c r="X1" s="153"/>
      <c r="Z1" s="58" t="s">
        <v>230</v>
      </c>
    </row>
    <row r="2" ht="26.25" customHeight="1" spans="1:26">
      <c r="A2" s="54" t="s">
        <v>231</v>
      </c>
      <c r="B2" s="54"/>
      <c r="C2" s="54"/>
      <c r="D2" s="54"/>
      <c r="E2" s="54"/>
      <c r="F2" s="54"/>
      <c r="G2" s="54"/>
      <c r="H2" s="54"/>
      <c r="I2" s="54"/>
      <c r="J2" s="3"/>
      <c r="K2" s="54"/>
      <c r="L2" s="54"/>
      <c r="M2" s="54"/>
      <c r="N2" s="3"/>
      <c r="O2" s="3"/>
      <c r="P2" s="54"/>
      <c r="Q2" s="3"/>
      <c r="R2" s="3"/>
      <c r="S2" s="3"/>
      <c r="T2" s="54"/>
      <c r="U2" s="54"/>
      <c r="V2" s="54"/>
      <c r="W2" s="54"/>
      <c r="X2" s="54"/>
      <c r="Y2" s="54"/>
      <c r="Z2" s="54"/>
    </row>
    <row r="3" ht="15" customHeight="1" spans="1:26">
      <c r="A3" s="4" t="str">
        <f>"单位名称："&amp;"中国共产党曲靖市委员会机构编制委员会办公室"</f>
        <v>单位名称：中国共产党曲靖市委员会机构编制委员会办公室</v>
      </c>
      <c r="B3" s="156"/>
      <c r="C3" s="156"/>
      <c r="D3" s="156"/>
      <c r="E3" s="156"/>
      <c r="F3" s="156"/>
      <c r="G3" s="156"/>
      <c r="H3" s="157"/>
      <c r="I3" s="157"/>
      <c r="J3" s="6"/>
      <c r="K3" s="157"/>
      <c r="L3" s="157"/>
      <c r="M3" s="157"/>
      <c r="N3" s="6"/>
      <c r="O3" s="6"/>
      <c r="P3" s="157"/>
      <c r="Q3" s="6"/>
      <c r="R3" s="6"/>
      <c r="S3" s="6"/>
      <c r="T3" s="157"/>
      <c r="X3" s="153"/>
      <c r="Z3" s="282" t="s">
        <v>2</v>
      </c>
    </row>
    <row r="4" ht="18" customHeight="1" spans="1:26">
      <c r="A4" s="158" t="s">
        <v>232</v>
      </c>
      <c r="B4" s="158" t="s">
        <v>233</v>
      </c>
      <c r="C4" s="158" t="s">
        <v>234</v>
      </c>
      <c r="D4" s="158" t="s">
        <v>235</v>
      </c>
      <c r="E4" s="158" t="s">
        <v>236</v>
      </c>
      <c r="F4" s="158" t="s">
        <v>237</v>
      </c>
      <c r="G4" s="158" t="s">
        <v>238</v>
      </c>
      <c r="H4" s="70" t="s">
        <v>239</v>
      </c>
      <c r="I4" s="70" t="s">
        <v>239</v>
      </c>
      <c r="J4" s="10"/>
      <c r="K4" s="70"/>
      <c r="L4" s="70"/>
      <c r="M4" s="70"/>
      <c r="N4" s="10"/>
      <c r="O4" s="10"/>
      <c r="P4" s="70"/>
      <c r="Q4" s="10"/>
      <c r="R4" s="10"/>
      <c r="S4" s="10"/>
      <c r="T4" s="172" t="s">
        <v>35</v>
      </c>
      <c r="U4" s="70" t="s">
        <v>36</v>
      </c>
      <c r="V4" s="70"/>
      <c r="W4" s="70"/>
      <c r="X4" s="70"/>
      <c r="Y4" s="70"/>
      <c r="Z4" s="70"/>
    </row>
    <row r="5" ht="18" customHeight="1" spans="1:26">
      <c r="A5" s="159"/>
      <c r="B5" s="160"/>
      <c r="C5" s="159"/>
      <c r="D5" s="159"/>
      <c r="E5" s="159"/>
      <c r="F5" s="159"/>
      <c r="G5" s="159"/>
      <c r="H5" s="70" t="s">
        <v>240</v>
      </c>
      <c r="I5" s="70" t="s">
        <v>32</v>
      </c>
      <c r="J5" s="10"/>
      <c r="K5" s="70"/>
      <c r="L5" s="70"/>
      <c r="M5" s="70"/>
      <c r="N5" s="10"/>
      <c r="O5" s="10"/>
      <c r="P5" s="70"/>
      <c r="Q5" s="10" t="s">
        <v>241</v>
      </c>
      <c r="R5" s="10"/>
      <c r="S5" s="10"/>
      <c r="T5" s="158" t="s">
        <v>35</v>
      </c>
      <c r="U5" s="70" t="s">
        <v>36</v>
      </c>
      <c r="V5" s="172" t="s">
        <v>37</v>
      </c>
      <c r="W5" s="70" t="s">
        <v>36</v>
      </c>
      <c r="X5" s="172" t="s">
        <v>39</v>
      </c>
      <c r="Y5" s="172" t="s">
        <v>40</v>
      </c>
      <c r="Z5" s="170" t="s">
        <v>41</v>
      </c>
    </row>
    <row r="6" customHeight="1" spans="1:26">
      <c r="A6" s="161"/>
      <c r="B6" s="161"/>
      <c r="C6" s="161"/>
      <c r="D6" s="161"/>
      <c r="E6" s="161"/>
      <c r="F6" s="161"/>
      <c r="G6" s="161"/>
      <c r="H6" s="161"/>
      <c r="I6" s="169" t="s">
        <v>242</v>
      </c>
      <c r="J6" s="170" t="s">
        <v>243</v>
      </c>
      <c r="K6" s="158" t="s">
        <v>244</v>
      </c>
      <c r="L6" s="158" t="s">
        <v>245</v>
      </c>
      <c r="M6" s="158" t="s">
        <v>246</v>
      </c>
      <c r="N6" s="158" t="s">
        <v>247</v>
      </c>
      <c r="O6" s="158" t="s">
        <v>33</v>
      </c>
      <c r="P6" s="158" t="s">
        <v>34</v>
      </c>
      <c r="Q6" s="158" t="s">
        <v>32</v>
      </c>
      <c r="R6" s="158" t="s">
        <v>33</v>
      </c>
      <c r="S6" s="158" t="s">
        <v>34</v>
      </c>
      <c r="T6" s="161"/>
      <c r="U6" s="158" t="s">
        <v>31</v>
      </c>
      <c r="V6" s="158" t="s">
        <v>37</v>
      </c>
      <c r="W6" s="158" t="s">
        <v>248</v>
      </c>
      <c r="X6" s="158" t="s">
        <v>39</v>
      </c>
      <c r="Y6" s="158" t="s">
        <v>40</v>
      </c>
      <c r="Z6" s="158" t="s">
        <v>41</v>
      </c>
    </row>
    <row r="7" ht="37.5" customHeight="1" spans="1:26">
      <c r="A7" s="162"/>
      <c r="B7" s="162"/>
      <c r="C7" s="162"/>
      <c r="D7" s="162"/>
      <c r="E7" s="162"/>
      <c r="F7" s="162"/>
      <c r="G7" s="162"/>
      <c r="H7" s="162"/>
      <c r="I7" s="56" t="s">
        <v>31</v>
      </c>
      <c r="J7" s="56" t="s">
        <v>249</v>
      </c>
      <c r="K7" s="171" t="s">
        <v>243</v>
      </c>
      <c r="L7" s="171" t="s">
        <v>245</v>
      </c>
      <c r="M7" s="171" t="s">
        <v>246</v>
      </c>
      <c r="N7" s="171" t="s">
        <v>247</v>
      </c>
      <c r="O7" s="171" t="s">
        <v>247</v>
      </c>
      <c r="P7" s="171" t="s">
        <v>247</v>
      </c>
      <c r="Q7" s="171" t="s">
        <v>245</v>
      </c>
      <c r="R7" s="171" t="s">
        <v>246</v>
      </c>
      <c r="S7" s="171" t="s">
        <v>247</v>
      </c>
      <c r="T7" s="171" t="s">
        <v>35</v>
      </c>
      <c r="U7" s="171" t="s">
        <v>31</v>
      </c>
      <c r="V7" s="171" t="s">
        <v>37</v>
      </c>
      <c r="W7" s="171" t="s">
        <v>248</v>
      </c>
      <c r="X7" s="171" t="s">
        <v>39</v>
      </c>
      <c r="Y7" s="171" t="s">
        <v>40</v>
      </c>
      <c r="Z7" s="171" t="s">
        <v>41</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4">
        <v>25</v>
      </c>
      <c r="Z8" s="173">
        <v>26</v>
      </c>
    </row>
    <row r="9" ht="21" customHeight="1" spans="1:26">
      <c r="A9" s="13" t="s">
        <v>43</v>
      </c>
      <c r="B9" s="163"/>
      <c r="C9" s="163"/>
      <c r="D9" s="163"/>
      <c r="E9" s="163"/>
      <c r="F9" s="163"/>
      <c r="G9" s="163"/>
      <c r="H9" s="15">
        <v>543.884292</v>
      </c>
      <c r="I9" s="15">
        <v>543.884292</v>
      </c>
      <c r="J9" s="15"/>
      <c r="K9" s="15"/>
      <c r="L9" s="15"/>
      <c r="M9" s="15">
        <v>543.884292</v>
      </c>
      <c r="N9" s="15"/>
      <c r="O9" s="15"/>
      <c r="P9" s="15"/>
      <c r="Q9" s="15"/>
      <c r="R9" s="15"/>
      <c r="S9" s="15"/>
      <c r="T9" s="15"/>
      <c r="U9" s="15"/>
      <c r="V9" s="15"/>
      <c r="W9" s="15"/>
      <c r="X9" s="15"/>
      <c r="Y9" s="15"/>
      <c r="Z9" s="15"/>
    </row>
    <row r="10" ht="23.25" customHeight="1" outlineLevel="1" spans="1:26">
      <c r="A10" s="164" t="s">
        <v>43</v>
      </c>
      <c r="B10" s="13"/>
      <c r="C10" s="13"/>
      <c r="D10" s="13"/>
      <c r="E10" s="13"/>
      <c r="F10" s="13"/>
      <c r="G10" s="13"/>
      <c r="H10" s="15">
        <v>543.884292</v>
      </c>
      <c r="I10" s="15">
        <v>543.884292</v>
      </c>
      <c r="J10" s="15"/>
      <c r="K10" s="15"/>
      <c r="L10" s="15"/>
      <c r="M10" s="15">
        <v>543.884292</v>
      </c>
      <c r="N10" s="15"/>
      <c r="O10" s="15"/>
      <c r="P10" s="15"/>
      <c r="Q10" s="15"/>
      <c r="R10" s="15"/>
      <c r="S10" s="15"/>
      <c r="T10" s="15"/>
      <c r="U10" s="15"/>
      <c r="V10" s="15"/>
      <c r="W10" s="15"/>
      <c r="X10" s="15"/>
      <c r="Y10" s="15"/>
      <c r="Z10" s="15"/>
    </row>
    <row r="11" ht="23.25" customHeight="1" outlineLevel="2" spans="1:26">
      <c r="A11" s="165" t="s">
        <v>43</v>
      </c>
      <c r="B11" s="13" t="s">
        <v>250</v>
      </c>
      <c r="C11" s="13" t="s">
        <v>251</v>
      </c>
      <c r="D11" s="13" t="s">
        <v>62</v>
      </c>
      <c r="E11" s="13" t="s">
        <v>63</v>
      </c>
      <c r="F11" s="13" t="s">
        <v>252</v>
      </c>
      <c r="G11" s="13" t="s">
        <v>166</v>
      </c>
      <c r="H11" s="15">
        <v>117.954</v>
      </c>
      <c r="I11" s="15">
        <v>117.954</v>
      </c>
      <c r="J11" s="15"/>
      <c r="K11" s="15"/>
      <c r="L11" s="15"/>
      <c r="M11" s="15">
        <v>117.954</v>
      </c>
      <c r="N11" s="15"/>
      <c r="O11" s="13"/>
      <c r="P11" s="13"/>
      <c r="Q11" s="15"/>
      <c r="R11" s="15"/>
      <c r="S11" s="15"/>
      <c r="T11" s="15"/>
      <c r="U11" s="15"/>
      <c r="V11" s="15"/>
      <c r="W11" s="15"/>
      <c r="X11" s="15"/>
      <c r="Y11" s="15"/>
      <c r="Z11" s="15"/>
    </row>
    <row r="12" ht="23.25" customHeight="1" outlineLevel="2" spans="1:26">
      <c r="A12" s="165" t="s">
        <v>43</v>
      </c>
      <c r="B12" s="13" t="s">
        <v>250</v>
      </c>
      <c r="C12" s="13" t="s">
        <v>251</v>
      </c>
      <c r="D12" s="13" t="s">
        <v>62</v>
      </c>
      <c r="E12" s="13" t="s">
        <v>63</v>
      </c>
      <c r="F12" s="13" t="s">
        <v>253</v>
      </c>
      <c r="G12" s="13" t="s">
        <v>169</v>
      </c>
      <c r="H12" s="15">
        <v>167.0898</v>
      </c>
      <c r="I12" s="15">
        <v>167.0898</v>
      </c>
      <c r="J12" s="15"/>
      <c r="K12" s="15"/>
      <c r="L12" s="15"/>
      <c r="M12" s="15">
        <v>167.0898</v>
      </c>
      <c r="N12" s="15"/>
      <c r="O12" s="13"/>
      <c r="P12" s="13"/>
      <c r="Q12" s="15"/>
      <c r="R12" s="15"/>
      <c r="S12" s="15"/>
      <c r="T12" s="15"/>
      <c r="U12" s="15"/>
      <c r="V12" s="15"/>
      <c r="W12" s="15"/>
      <c r="X12" s="15"/>
      <c r="Y12" s="15"/>
      <c r="Z12" s="15"/>
    </row>
    <row r="13" ht="23.25" customHeight="1" outlineLevel="2" spans="1:26">
      <c r="A13" s="165" t="s">
        <v>43</v>
      </c>
      <c r="B13" s="13" t="s">
        <v>254</v>
      </c>
      <c r="C13" s="13" t="s">
        <v>255</v>
      </c>
      <c r="D13" s="13" t="s">
        <v>62</v>
      </c>
      <c r="E13" s="13" t="s">
        <v>63</v>
      </c>
      <c r="F13" s="13" t="s">
        <v>256</v>
      </c>
      <c r="G13" s="13" t="s">
        <v>171</v>
      </c>
      <c r="H13" s="15">
        <v>43.326</v>
      </c>
      <c r="I13" s="15">
        <v>43.326</v>
      </c>
      <c r="J13" s="15"/>
      <c r="K13" s="15"/>
      <c r="L13" s="15"/>
      <c r="M13" s="15">
        <v>43.326</v>
      </c>
      <c r="N13" s="15"/>
      <c r="O13" s="13"/>
      <c r="P13" s="13"/>
      <c r="Q13" s="15"/>
      <c r="R13" s="15"/>
      <c r="S13" s="15"/>
      <c r="T13" s="15"/>
      <c r="U13" s="15"/>
      <c r="V13" s="15"/>
      <c r="W13" s="15"/>
      <c r="X13" s="15"/>
      <c r="Y13" s="15"/>
      <c r="Z13" s="15"/>
    </row>
    <row r="14" ht="23.25" customHeight="1" outlineLevel="2" spans="1:26">
      <c r="A14" s="165" t="s">
        <v>43</v>
      </c>
      <c r="B14" s="13" t="s">
        <v>250</v>
      </c>
      <c r="C14" s="13" t="s">
        <v>251</v>
      </c>
      <c r="D14" s="13" t="s">
        <v>62</v>
      </c>
      <c r="E14" s="13" t="s">
        <v>63</v>
      </c>
      <c r="F14" s="13" t="s">
        <v>256</v>
      </c>
      <c r="G14" s="13" t="s">
        <v>171</v>
      </c>
      <c r="H14" s="15">
        <v>9.8295</v>
      </c>
      <c r="I14" s="15">
        <v>9.8295</v>
      </c>
      <c r="J14" s="15"/>
      <c r="K14" s="15"/>
      <c r="L14" s="15"/>
      <c r="M14" s="15">
        <v>9.8295</v>
      </c>
      <c r="N14" s="15"/>
      <c r="O14" s="13"/>
      <c r="P14" s="13"/>
      <c r="Q14" s="15"/>
      <c r="R14" s="15"/>
      <c r="S14" s="15"/>
      <c r="T14" s="15"/>
      <c r="U14" s="15"/>
      <c r="V14" s="15"/>
      <c r="W14" s="15"/>
      <c r="X14" s="15"/>
      <c r="Y14" s="15"/>
      <c r="Z14" s="15"/>
    </row>
    <row r="15" ht="23.25" customHeight="1" outlineLevel="2" spans="1:26">
      <c r="A15" s="165" t="s">
        <v>43</v>
      </c>
      <c r="B15" s="13" t="s">
        <v>257</v>
      </c>
      <c r="C15" s="13" t="s">
        <v>258</v>
      </c>
      <c r="D15" s="13" t="s">
        <v>72</v>
      </c>
      <c r="E15" s="13" t="s">
        <v>73</v>
      </c>
      <c r="F15" s="13" t="s">
        <v>259</v>
      </c>
      <c r="G15" s="13" t="s">
        <v>179</v>
      </c>
      <c r="H15" s="15">
        <v>48.7068</v>
      </c>
      <c r="I15" s="15">
        <v>48.7068</v>
      </c>
      <c r="J15" s="15"/>
      <c r="K15" s="15"/>
      <c r="L15" s="15"/>
      <c r="M15" s="15">
        <v>48.7068</v>
      </c>
      <c r="N15" s="15"/>
      <c r="O15" s="13"/>
      <c r="P15" s="13"/>
      <c r="Q15" s="15"/>
      <c r="R15" s="15"/>
      <c r="S15" s="15"/>
      <c r="T15" s="15"/>
      <c r="U15" s="15"/>
      <c r="V15" s="15"/>
      <c r="W15" s="15"/>
      <c r="X15" s="15"/>
      <c r="Y15" s="15"/>
      <c r="Z15" s="15"/>
    </row>
    <row r="16" ht="23.25" customHeight="1" outlineLevel="2" spans="1:26">
      <c r="A16" s="165" t="s">
        <v>43</v>
      </c>
      <c r="B16" s="13" t="s">
        <v>260</v>
      </c>
      <c r="C16" s="13" t="s">
        <v>261</v>
      </c>
      <c r="D16" s="13" t="s">
        <v>78</v>
      </c>
      <c r="E16" s="13" t="s">
        <v>79</v>
      </c>
      <c r="F16" s="13" t="s">
        <v>262</v>
      </c>
      <c r="G16" s="13" t="s">
        <v>184</v>
      </c>
      <c r="H16" s="15">
        <v>17.085816</v>
      </c>
      <c r="I16" s="15">
        <v>17.085816</v>
      </c>
      <c r="J16" s="15"/>
      <c r="K16" s="15"/>
      <c r="L16" s="15"/>
      <c r="M16" s="15">
        <v>17.085816</v>
      </c>
      <c r="N16" s="15"/>
      <c r="O16" s="13"/>
      <c r="P16" s="13"/>
      <c r="Q16" s="15"/>
      <c r="R16" s="15"/>
      <c r="S16" s="15"/>
      <c r="T16" s="15"/>
      <c r="U16" s="15"/>
      <c r="V16" s="15"/>
      <c r="W16" s="15"/>
      <c r="X16" s="15"/>
      <c r="Y16" s="15"/>
      <c r="Z16" s="15"/>
    </row>
    <row r="17" ht="23.25" customHeight="1" outlineLevel="2" spans="1:26">
      <c r="A17" s="165" t="s">
        <v>43</v>
      </c>
      <c r="B17" s="13" t="s">
        <v>263</v>
      </c>
      <c r="C17" s="13" t="s">
        <v>264</v>
      </c>
      <c r="D17" s="13" t="s">
        <v>82</v>
      </c>
      <c r="E17" s="13" t="s">
        <v>83</v>
      </c>
      <c r="F17" s="13" t="s">
        <v>265</v>
      </c>
      <c r="G17" s="13" t="s">
        <v>189</v>
      </c>
      <c r="H17" s="15">
        <v>1.005048</v>
      </c>
      <c r="I17" s="15">
        <v>1.005048</v>
      </c>
      <c r="J17" s="15"/>
      <c r="K17" s="15"/>
      <c r="L17" s="15"/>
      <c r="M17" s="15">
        <v>1.005048</v>
      </c>
      <c r="N17" s="15"/>
      <c r="O17" s="13"/>
      <c r="P17" s="13"/>
      <c r="Q17" s="15"/>
      <c r="R17" s="15"/>
      <c r="S17" s="15"/>
      <c r="T17" s="15"/>
      <c r="U17" s="15"/>
      <c r="V17" s="15"/>
      <c r="W17" s="15"/>
      <c r="X17" s="15"/>
      <c r="Y17" s="15"/>
      <c r="Z17" s="15"/>
    </row>
    <row r="18" ht="23.25" customHeight="1" outlineLevel="2" spans="1:26">
      <c r="A18" s="165" t="s">
        <v>43</v>
      </c>
      <c r="B18" s="13" t="s">
        <v>266</v>
      </c>
      <c r="C18" s="13" t="s">
        <v>267</v>
      </c>
      <c r="D18" s="13" t="s">
        <v>82</v>
      </c>
      <c r="E18" s="13" t="s">
        <v>83</v>
      </c>
      <c r="F18" s="13" t="s">
        <v>265</v>
      </c>
      <c r="G18" s="13" t="s">
        <v>189</v>
      </c>
      <c r="H18" s="15">
        <v>1.25631</v>
      </c>
      <c r="I18" s="15">
        <v>1.25631</v>
      </c>
      <c r="J18" s="15"/>
      <c r="K18" s="15"/>
      <c r="L18" s="15"/>
      <c r="M18" s="15">
        <v>1.25631</v>
      </c>
      <c r="N18" s="15"/>
      <c r="O18" s="13"/>
      <c r="P18" s="13"/>
      <c r="Q18" s="15"/>
      <c r="R18" s="15"/>
      <c r="S18" s="15"/>
      <c r="T18" s="15"/>
      <c r="U18" s="15"/>
      <c r="V18" s="15"/>
      <c r="W18" s="15"/>
      <c r="X18" s="15"/>
      <c r="Y18" s="15"/>
      <c r="Z18" s="15"/>
    </row>
    <row r="19" ht="23.25" customHeight="1" outlineLevel="2" spans="1:26">
      <c r="A19" s="165" t="s">
        <v>43</v>
      </c>
      <c r="B19" s="13" t="s">
        <v>268</v>
      </c>
      <c r="C19" s="13" t="s">
        <v>269</v>
      </c>
      <c r="D19" s="13" t="s">
        <v>82</v>
      </c>
      <c r="E19" s="13" t="s">
        <v>83</v>
      </c>
      <c r="F19" s="13" t="s">
        <v>265</v>
      </c>
      <c r="G19" s="13" t="s">
        <v>189</v>
      </c>
      <c r="H19" s="15">
        <v>0.8246</v>
      </c>
      <c r="I19" s="15">
        <v>0.8246</v>
      </c>
      <c r="J19" s="15"/>
      <c r="K19" s="15"/>
      <c r="L19" s="15"/>
      <c r="M19" s="15">
        <v>0.8246</v>
      </c>
      <c r="N19" s="15"/>
      <c r="O19" s="13"/>
      <c r="P19" s="13"/>
      <c r="Q19" s="15"/>
      <c r="R19" s="15"/>
      <c r="S19" s="15"/>
      <c r="T19" s="15"/>
      <c r="U19" s="15"/>
      <c r="V19" s="15"/>
      <c r="W19" s="15"/>
      <c r="X19" s="15"/>
      <c r="Y19" s="15"/>
      <c r="Z19" s="15"/>
    </row>
    <row r="20" ht="23.25" customHeight="1" outlineLevel="2" spans="1:26">
      <c r="A20" s="165" t="s">
        <v>43</v>
      </c>
      <c r="B20" s="13" t="s">
        <v>270</v>
      </c>
      <c r="C20" s="13" t="s">
        <v>271</v>
      </c>
      <c r="D20" s="13" t="s">
        <v>88</v>
      </c>
      <c r="E20" s="13" t="s">
        <v>89</v>
      </c>
      <c r="F20" s="13" t="s">
        <v>272</v>
      </c>
      <c r="G20" s="13" t="s">
        <v>89</v>
      </c>
      <c r="H20" s="15">
        <v>43.833132</v>
      </c>
      <c r="I20" s="15">
        <v>43.833132</v>
      </c>
      <c r="J20" s="15"/>
      <c r="K20" s="15"/>
      <c r="L20" s="15"/>
      <c r="M20" s="15">
        <v>43.833132</v>
      </c>
      <c r="N20" s="15"/>
      <c r="O20" s="13"/>
      <c r="P20" s="13"/>
      <c r="Q20" s="15"/>
      <c r="R20" s="15"/>
      <c r="S20" s="15"/>
      <c r="T20" s="15"/>
      <c r="U20" s="15"/>
      <c r="V20" s="15"/>
      <c r="W20" s="15"/>
      <c r="X20" s="15"/>
      <c r="Y20" s="15"/>
      <c r="Z20" s="15"/>
    </row>
    <row r="21" ht="23.25" customHeight="1" outlineLevel="2" spans="1:26">
      <c r="A21" s="165" t="s">
        <v>43</v>
      </c>
      <c r="B21" s="13" t="s">
        <v>273</v>
      </c>
      <c r="C21" s="13" t="s">
        <v>188</v>
      </c>
      <c r="D21" s="13" t="s">
        <v>62</v>
      </c>
      <c r="E21" s="13" t="s">
        <v>63</v>
      </c>
      <c r="F21" s="13" t="s">
        <v>274</v>
      </c>
      <c r="G21" s="13" t="s">
        <v>188</v>
      </c>
      <c r="H21" s="15">
        <v>8.4</v>
      </c>
      <c r="I21" s="15">
        <v>8.4</v>
      </c>
      <c r="J21" s="15"/>
      <c r="K21" s="15"/>
      <c r="L21" s="15"/>
      <c r="M21" s="15">
        <v>8.4</v>
      </c>
      <c r="N21" s="15"/>
      <c r="O21" s="13"/>
      <c r="P21" s="13"/>
      <c r="Q21" s="15"/>
      <c r="R21" s="15"/>
      <c r="S21" s="15"/>
      <c r="T21" s="15"/>
      <c r="U21" s="15"/>
      <c r="V21" s="15"/>
      <c r="W21" s="15"/>
      <c r="X21" s="15"/>
      <c r="Y21" s="15"/>
      <c r="Z21" s="15"/>
    </row>
    <row r="22" ht="23.25" customHeight="1" outlineLevel="2" spans="1:26">
      <c r="A22" s="165" t="s">
        <v>43</v>
      </c>
      <c r="B22" s="13" t="s">
        <v>275</v>
      </c>
      <c r="C22" s="13" t="s">
        <v>276</v>
      </c>
      <c r="D22" s="13" t="s">
        <v>62</v>
      </c>
      <c r="E22" s="13" t="s">
        <v>63</v>
      </c>
      <c r="F22" s="13" t="s">
        <v>277</v>
      </c>
      <c r="G22" s="13" t="s">
        <v>197</v>
      </c>
      <c r="H22" s="15">
        <v>5.890938</v>
      </c>
      <c r="I22" s="15">
        <v>5.890938</v>
      </c>
      <c r="J22" s="15"/>
      <c r="K22" s="15"/>
      <c r="L22" s="15"/>
      <c r="M22" s="15">
        <v>5.890938</v>
      </c>
      <c r="N22" s="15"/>
      <c r="O22" s="13"/>
      <c r="P22" s="13"/>
      <c r="Q22" s="15"/>
      <c r="R22" s="15"/>
      <c r="S22" s="15"/>
      <c r="T22" s="15"/>
      <c r="U22" s="15"/>
      <c r="V22" s="15"/>
      <c r="W22" s="15"/>
      <c r="X22" s="15"/>
      <c r="Y22" s="15"/>
      <c r="Z22" s="15"/>
    </row>
    <row r="23" ht="23.25" customHeight="1" outlineLevel="2" spans="1:26">
      <c r="A23" s="165" t="s">
        <v>43</v>
      </c>
      <c r="B23" s="13" t="s">
        <v>275</v>
      </c>
      <c r="C23" s="13" t="s">
        <v>276</v>
      </c>
      <c r="D23" s="13" t="s">
        <v>62</v>
      </c>
      <c r="E23" s="13" t="s">
        <v>63</v>
      </c>
      <c r="F23" s="13" t="s">
        <v>278</v>
      </c>
      <c r="G23" s="13" t="s">
        <v>191</v>
      </c>
      <c r="H23" s="15">
        <v>5</v>
      </c>
      <c r="I23" s="15">
        <v>5</v>
      </c>
      <c r="J23" s="15"/>
      <c r="K23" s="15"/>
      <c r="L23" s="15"/>
      <c r="M23" s="15">
        <v>5</v>
      </c>
      <c r="N23" s="15"/>
      <c r="O23" s="13"/>
      <c r="P23" s="13"/>
      <c r="Q23" s="15"/>
      <c r="R23" s="15"/>
      <c r="S23" s="15"/>
      <c r="T23" s="15"/>
      <c r="U23" s="15"/>
      <c r="V23" s="15"/>
      <c r="W23" s="15"/>
      <c r="X23" s="15"/>
      <c r="Y23" s="15"/>
      <c r="Z23" s="15"/>
    </row>
    <row r="24" ht="23.25" customHeight="1" outlineLevel="2" spans="1:26">
      <c r="A24" s="165" t="s">
        <v>43</v>
      </c>
      <c r="B24" s="13" t="s">
        <v>279</v>
      </c>
      <c r="C24" s="13" t="s">
        <v>280</v>
      </c>
      <c r="D24" s="13" t="s">
        <v>70</v>
      </c>
      <c r="E24" s="13" t="s">
        <v>71</v>
      </c>
      <c r="F24" s="13" t="s">
        <v>277</v>
      </c>
      <c r="G24" s="13" t="s">
        <v>197</v>
      </c>
      <c r="H24" s="15">
        <v>0.27779</v>
      </c>
      <c r="I24" s="15">
        <v>0.27779</v>
      </c>
      <c r="J24" s="15"/>
      <c r="K24" s="15"/>
      <c r="L24" s="15"/>
      <c r="M24" s="15">
        <v>0.27779</v>
      </c>
      <c r="N24" s="15"/>
      <c r="O24" s="13"/>
      <c r="P24" s="13"/>
      <c r="Q24" s="15"/>
      <c r="R24" s="15"/>
      <c r="S24" s="15"/>
      <c r="T24" s="15"/>
      <c r="U24" s="15"/>
      <c r="V24" s="15"/>
      <c r="W24" s="15"/>
      <c r="X24" s="15"/>
      <c r="Y24" s="15"/>
      <c r="Z24" s="15"/>
    </row>
    <row r="25" ht="23.25" customHeight="1" outlineLevel="2" spans="1:26">
      <c r="A25" s="165" t="s">
        <v>43</v>
      </c>
      <c r="B25" s="13" t="s">
        <v>281</v>
      </c>
      <c r="C25" s="13" t="s">
        <v>183</v>
      </c>
      <c r="D25" s="13" t="s">
        <v>62</v>
      </c>
      <c r="E25" s="13" t="s">
        <v>63</v>
      </c>
      <c r="F25" s="13" t="s">
        <v>282</v>
      </c>
      <c r="G25" s="13" t="s">
        <v>183</v>
      </c>
      <c r="H25" s="15">
        <v>1</v>
      </c>
      <c r="I25" s="15">
        <v>1</v>
      </c>
      <c r="J25" s="15"/>
      <c r="K25" s="15"/>
      <c r="L25" s="15"/>
      <c r="M25" s="15">
        <v>1</v>
      </c>
      <c r="N25" s="15"/>
      <c r="O25" s="13"/>
      <c r="P25" s="13"/>
      <c r="Q25" s="15"/>
      <c r="R25" s="15"/>
      <c r="S25" s="15"/>
      <c r="T25" s="15"/>
      <c r="U25" s="15"/>
      <c r="V25" s="15"/>
      <c r="W25" s="15"/>
      <c r="X25" s="15"/>
      <c r="Y25" s="15"/>
      <c r="Z25" s="15"/>
    </row>
    <row r="26" ht="23.25" customHeight="1" outlineLevel="2" spans="1:26">
      <c r="A26" s="165" t="s">
        <v>43</v>
      </c>
      <c r="B26" s="13" t="s">
        <v>283</v>
      </c>
      <c r="C26" s="13" t="s">
        <v>185</v>
      </c>
      <c r="D26" s="13" t="s">
        <v>62</v>
      </c>
      <c r="E26" s="13" t="s">
        <v>63</v>
      </c>
      <c r="F26" s="13" t="s">
        <v>284</v>
      </c>
      <c r="G26" s="13" t="s">
        <v>185</v>
      </c>
      <c r="H26" s="15">
        <v>1.90908</v>
      </c>
      <c r="I26" s="15">
        <v>1.90908</v>
      </c>
      <c r="J26" s="15"/>
      <c r="K26" s="15"/>
      <c r="L26" s="15"/>
      <c r="M26" s="15">
        <v>1.90908</v>
      </c>
      <c r="N26" s="15"/>
      <c r="O26" s="13"/>
      <c r="P26" s="13"/>
      <c r="Q26" s="15"/>
      <c r="R26" s="15"/>
      <c r="S26" s="15"/>
      <c r="T26" s="15"/>
      <c r="U26" s="15"/>
      <c r="V26" s="15"/>
      <c r="W26" s="15"/>
      <c r="X26" s="15"/>
      <c r="Y26" s="15"/>
      <c r="Z26" s="15"/>
    </row>
    <row r="27" ht="23.25" customHeight="1" outlineLevel="2" spans="1:26">
      <c r="A27" s="165" t="s">
        <v>43</v>
      </c>
      <c r="B27" s="13" t="s">
        <v>285</v>
      </c>
      <c r="C27" s="13" t="s">
        <v>210</v>
      </c>
      <c r="D27" s="13" t="s">
        <v>62</v>
      </c>
      <c r="E27" s="13" t="s">
        <v>63</v>
      </c>
      <c r="F27" s="13" t="s">
        <v>286</v>
      </c>
      <c r="G27" s="13" t="s">
        <v>210</v>
      </c>
      <c r="H27" s="15">
        <v>5.700876</v>
      </c>
      <c r="I27" s="15">
        <v>5.700876</v>
      </c>
      <c r="J27" s="15"/>
      <c r="K27" s="15"/>
      <c r="L27" s="15"/>
      <c r="M27" s="15">
        <v>5.700876</v>
      </c>
      <c r="N27" s="15"/>
      <c r="O27" s="13"/>
      <c r="P27" s="13"/>
      <c r="Q27" s="15"/>
      <c r="R27" s="15"/>
      <c r="S27" s="15"/>
      <c r="T27" s="15"/>
      <c r="U27" s="15"/>
      <c r="V27" s="15"/>
      <c r="W27" s="15"/>
      <c r="X27" s="15"/>
      <c r="Y27" s="15"/>
      <c r="Z27" s="15"/>
    </row>
    <row r="28" ht="23.25" customHeight="1" outlineLevel="2" spans="1:26">
      <c r="A28" s="165" t="s">
        <v>43</v>
      </c>
      <c r="B28" s="13" t="s">
        <v>285</v>
      </c>
      <c r="C28" s="13" t="s">
        <v>210</v>
      </c>
      <c r="D28" s="13" t="s">
        <v>70</v>
      </c>
      <c r="E28" s="13" t="s">
        <v>71</v>
      </c>
      <c r="F28" s="13" t="s">
        <v>286</v>
      </c>
      <c r="G28" s="13" t="s">
        <v>210</v>
      </c>
      <c r="H28" s="15">
        <v>0.872488</v>
      </c>
      <c r="I28" s="15">
        <v>0.872488</v>
      </c>
      <c r="J28" s="15"/>
      <c r="K28" s="15"/>
      <c r="L28" s="15"/>
      <c r="M28" s="15">
        <v>0.872488</v>
      </c>
      <c r="N28" s="15"/>
      <c r="O28" s="13"/>
      <c r="P28" s="13"/>
      <c r="Q28" s="15"/>
      <c r="R28" s="15"/>
      <c r="S28" s="15"/>
      <c r="T28" s="15"/>
      <c r="U28" s="15"/>
      <c r="V28" s="15"/>
      <c r="W28" s="15"/>
      <c r="X28" s="15"/>
      <c r="Y28" s="15"/>
      <c r="Z28" s="15"/>
    </row>
    <row r="29" ht="23.25" customHeight="1" outlineLevel="2" spans="1:26">
      <c r="A29" s="165" t="s">
        <v>43</v>
      </c>
      <c r="B29" s="13" t="s">
        <v>287</v>
      </c>
      <c r="C29" s="13" t="s">
        <v>212</v>
      </c>
      <c r="D29" s="13" t="s">
        <v>62</v>
      </c>
      <c r="E29" s="13" t="s">
        <v>63</v>
      </c>
      <c r="F29" s="13" t="s">
        <v>288</v>
      </c>
      <c r="G29" s="13" t="s">
        <v>212</v>
      </c>
      <c r="H29" s="15">
        <v>6.461095</v>
      </c>
      <c r="I29" s="15">
        <v>6.461095</v>
      </c>
      <c r="J29" s="15"/>
      <c r="K29" s="15"/>
      <c r="L29" s="15"/>
      <c r="M29" s="15">
        <v>6.461095</v>
      </c>
      <c r="N29" s="15"/>
      <c r="O29" s="13"/>
      <c r="P29" s="13"/>
      <c r="Q29" s="15"/>
      <c r="R29" s="15"/>
      <c r="S29" s="15"/>
      <c r="T29" s="15"/>
      <c r="U29" s="15"/>
      <c r="V29" s="15"/>
      <c r="W29" s="15"/>
      <c r="X29" s="15"/>
      <c r="Y29" s="15"/>
      <c r="Z29" s="15"/>
    </row>
    <row r="30" ht="23.25" customHeight="1" outlineLevel="2" spans="1:26">
      <c r="A30" s="165" t="s">
        <v>43</v>
      </c>
      <c r="B30" s="13" t="s">
        <v>287</v>
      </c>
      <c r="C30" s="13" t="s">
        <v>212</v>
      </c>
      <c r="D30" s="13" t="s">
        <v>70</v>
      </c>
      <c r="E30" s="13" t="s">
        <v>71</v>
      </c>
      <c r="F30" s="13" t="s">
        <v>288</v>
      </c>
      <c r="G30" s="13" t="s">
        <v>212</v>
      </c>
      <c r="H30" s="15">
        <v>0.93101</v>
      </c>
      <c r="I30" s="15">
        <v>0.93101</v>
      </c>
      <c r="J30" s="15"/>
      <c r="K30" s="15"/>
      <c r="L30" s="15"/>
      <c r="M30" s="15">
        <v>0.93101</v>
      </c>
      <c r="N30" s="15"/>
      <c r="O30" s="13"/>
      <c r="P30" s="13"/>
      <c r="Q30" s="15"/>
      <c r="R30" s="15"/>
      <c r="S30" s="15"/>
      <c r="T30" s="15"/>
      <c r="U30" s="15"/>
      <c r="V30" s="15"/>
      <c r="W30" s="15"/>
      <c r="X30" s="15"/>
      <c r="Y30" s="15"/>
      <c r="Z30" s="15"/>
    </row>
    <row r="31" ht="23.25" customHeight="1" outlineLevel="2" spans="1:26">
      <c r="A31" s="165" t="s">
        <v>43</v>
      </c>
      <c r="B31" s="13" t="s">
        <v>289</v>
      </c>
      <c r="C31" s="13" t="s">
        <v>190</v>
      </c>
      <c r="D31" s="13" t="s">
        <v>62</v>
      </c>
      <c r="E31" s="13" t="s">
        <v>63</v>
      </c>
      <c r="F31" s="13" t="s">
        <v>290</v>
      </c>
      <c r="G31" s="13" t="s">
        <v>190</v>
      </c>
      <c r="H31" s="15">
        <v>0.385819</v>
      </c>
      <c r="I31" s="15">
        <v>0.385819</v>
      </c>
      <c r="J31" s="15"/>
      <c r="K31" s="15"/>
      <c r="L31" s="15"/>
      <c r="M31" s="15">
        <v>0.385819</v>
      </c>
      <c r="N31" s="15"/>
      <c r="O31" s="13"/>
      <c r="P31" s="13"/>
      <c r="Q31" s="15"/>
      <c r="R31" s="15"/>
      <c r="S31" s="15"/>
      <c r="T31" s="15"/>
      <c r="U31" s="15"/>
      <c r="V31" s="15"/>
      <c r="W31" s="15"/>
      <c r="X31" s="15"/>
      <c r="Y31" s="15"/>
      <c r="Z31" s="15"/>
    </row>
    <row r="32" ht="23.25" customHeight="1" outlineLevel="2" spans="1:26">
      <c r="A32" s="165" t="s">
        <v>43</v>
      </c>
      <c r="B32" s="13" t="s">
        <v>289</v>
      </c>
      <c r="C32" s="13" t="s">
        <v>190</v>
      </c>
      <c r="D32" s="13" t="s">
        <v>62</v>
      </c>
      <c r="E32" s="13" t="s">
        <v>63</v>
      </c>
      <c r="F32" s="13" t="s">
        <v>290</v>
      </c>
      <c r="G32" s="13" t="s">
        <v>190</v>
      </c>
      <c r="H32" s="15">
        <v>2.314913</v>
      </c>
      <c r="I32" s="15">
        <v>2.314913</v>
      </c>
      <c r="J32" s="15"/>
      <c r="K32" s="15"/>
      <c r="L32" s="15"/>
      <c r="M32" s="15">
        <v>2.314913</v>
      </c>
      <c r="N32" s="15"/>
      <c r="O32" s="13"/>
      <c r="P32" s="13"/>
      <c r="Q32" s="15"/>
      <c r="R32" s="15"/>
      <c r="S32" s="15"/>
      <c r="T32" s="15"/>
      <c r="U32" s="15"/>
      <c r="V32" s="15"/>
      <c r="W32" s="15"/>
      <c r="X32" s="15"/>
      <c r="Y32" s="15"/>
      <c r="Z32" s="15"/>
    </row>
    <row r="33" ht="23.25" customHeight="1" outlineLevel="2" spans="1:26">
      <c r="A33" s="165" t="s">
        <v>43</v>
      </c>
      <c r="B33" s="13" t="s">
        <v>291</v>
      </c>
      <c r="C33" s="13" t="s">
        <v>292</v>
      </c>
      <c r="D33" s="13" t="s">
        <v>62</v>
      </c>
      <c r="E33" s="13" t="s">
        <v>63</v>
      </c>
      <c r="F33" s="13" t="s">
        <v>293</v>
      </c>
      <c r="G33" s="13" t="s">
        <v>215</v>
      </c>
      <c r="H33" s="15">
        <v>2.67</v>
      </c>
      <c r="I33" s="15">
        <v>2.67</v>
      </c>
      <c r="J33" s="15"/>
      <c r="K33" s="15"/>
      <c r="L33" s="15"/>
      <c r="M33" s="15">
        <v>2.67</v>
      </c>
      <c r="N33" s="15"/>
      <c r="O33" s="13"/>
      <c r="P33" s="13"/>
      <c r="Q33" s="15"/>
      <c r="R33" s="15"/>
      <c r="S33" s="15"/>
      <c r="T33" s="15"/>
      <c r="U33" s="15"/>
      <c r="V33" s="15"/>
      <c r="W33" s="15"/>
      <c r="X33" s="15"/>
      <c r="Y33" s="15"/>
      <c r="Z33" s="15"/>
    </row>
    <row r="34" ht="23.25" customHeight="1" outlineLevel="2" spans="1:26">
      <c r="A34" s="165" t="s">
        <v>43</v>
      </c>
      <c r="B34" s="13" t="s">
        <v>294</v>
      </c>
      <c r="C34" s="13" t="s">
        <v>295</v>
      </c>
      <c r="D34" s="13" t="s">
        <v>62</v>
      </c>
      <c r="E34" s="13" t="s">
        <v>63</v>
      </c>
      <c r="F34" s="13" t="s">
        <v>293</v>
      </c>
      <c r="G34" s="13" t="s">
        <v>215</v>
      </c>
      <c r="H34" s="15">
        <v>26.7</v>
      </c>
      <c r="I34" s="15">
        <v>26.7</v>
      </c>
      <c r="J34" s="15"/>
      <c r="K34" s="15"/>
      <c r="L34" s="15"/>
      <c r="M34" s="15">
        <v>26.7</v>
      </c>
      <c r="N34" s="15"/>
      <c r="O34" s="13"/>
      <c r="P34" s="13"/>
      <c r="Q34" s="15"/>
      <c r="R34" s="15"/>
      <c r="S34" s="15"/>
      <c r="T34" s="15"/>
      <c r="U34" s="15"/>
      <c r="V34" s="15"/>
      <c r="W34" s="15"/>
      <c r="X34" s="15"/>
      <c r="Y34" s="15"/>
      <c r="Z34" s="15"/>
    </row>
    <row r="35" ht="23.25" customHeight="1" outlineLevel="2" spans="1:26">
      <c r="A35" s="165" t="s">
        <v>43</v>
      </c>
      <c r="B35" s="13" t="s">
        <v>296</v>
      </c>
      <c r="C35" s="13" t="s">
        <v>297</v>
      </c>
      <c r="D35" s="13" t="s">
        <v>80</v>
      </c>
      <c r="E35" s="13" t="s">
        <v>81</v>
      </c>
      <c r="F35" s="13" t="s">
        <v>298</v>
      </c>
      <c r="G35" s="13" t="s">
        <v>186</v>
      </c>
      <c r="H35" s="15">
        <v>11.30679</v>
      </c>
      <c r="I35" s="15">
        <v>11.30679</v>
      </c>
      <c r="J35" s="15"/>
      <c r="K35" s="15"/>
      <c r="L35" s="15"/>
      <c r="M35" s="15">
        <v>11.30679</v>
      </c>
      <c r="N35" s="15"/>
      <c r="O35" s="13"/>
      <c r="P35" s="13"/>
      <c r="Q35" s="15"/>
      <c r="R35" s="15"/>
      <c r="S35" s="15"/>
      <c r="T35" s="15"/>
      <c r="U35" s="15"/>
      <c r="V35" s="15"/>
      <c r="W35" s="15"/>
      <c r="X35" s="15"/>
      <c r="Y35" s="15"/>
      <c r="Z35" s="15"/>
    </row>
    <row r="36" ht="23.25" customHeight="1" outlineLevel="2" spans="1:26">
      <c r="A36" s="165" t="s">
        <v>43</v>
      </c>
      <c r="B36" s="13" t="s">
        <v>299</v>
      </c>
      <c r="C36" s="13" t="s">
        <v>300</v>
      </c>
      <c r="D36" s="13" t="s">
        <v>80</v>
      </c>
      <c r="E36" s="13" t="s">
        <v>81</v>
      </c>
      <c r="F36" s="13" t="s">
        <v>298</v>
      </c>
      <c r="G36" s="13" t="s">
        <v>186</v>
      </c>
      <c r="H36" s="15">
        <v>2.152487</v>
      </c>
      <c r="I36" s="15">
        <v>2.152487</v>
      </c>
      <c r="J36" s="15"/>
      <c r="K36" s="15"/>
      <c r="L36" s="15"/>
      <c r="M36" s="15">
        <v>2.152487</v>
      </c>
      <c r="N36" s="15"/>
      <c r="O36" s="13"/>
      <c r="P36" s="13"/>
      <c r="Q36" s="15"/>
      <c r="R36" s="15"/>
      <c r="S36" s="15"/>
      <c r="T36" s="15"/>
      <c r="U36" s="15"/>
      <c r="V36" s="15"/>
      <c r="W36" s="15"/>
      <c r="X36" s="15"/>
      <c r="Y36" s="15"/>
      <c r="Z36" s="15"/>
    </row>
    <row r="37" ht="23.25" customHeight="1" outlineLevel="2" spans="1:26">
      <c r="A37" s="165" t="s">
        <v>43</v>
      </c>
      <c r="B37" s="13" t="s">
        <v>301</v>
      </c>
      <c r="C37" s="13" t="s">
        <v>302</v>
      </c>
      <c r="D37" s="13" t="s">
        <v>62</v>
      </c>
      <c r="E37" s="13" t="s">
        <v>63</v>
      </c>
      <c r="F37" s="13" t="s">
        <v>303</v>
      </c>
      <c r="G37" s="13" t="s">
        <v>173</v>
      </c>
      <c r="H37" s="15">
        <v>11</v>
      </c>
      <c r="I37" s="15">
        <v>11</v>
      </c>
      <c r="J37" s="15"/>
      <c r="K37" s="15"/>
      <c r="L37" s="15"/>
      <c r="M37" s="15">
        <v>11</v>
      </c>
      <c r="N37" s="15"/>
      <c r="O37" s="13"/>
      <c r="P37" s="13"/>
      <c r="Q37" s="15"/>
      <c r="R37" s="15"/>
      <c r="S37" s="15"/>
      <c r="T37" s="15"/>
      <c r="U37" s="15"/>
      <c r="V37" s="15"/>
      <c r="W37" s="15"/>
      <c r="X37" s="15"/>
      <c r="Y37" s="15"/>
      <c r="Z37" s="15"/>
    </row>
    <row r="38" ht="17.25" customHeight="1" spans="1:26">
      <c r="A38" s="166" t="s">
        <v>90</v>
      </c>
      <c r="B38" s="167"/>
      <c r="C38" s="167"/>
      <c r="D38" s="167"/>
      <c r="E38" s="167"/>
      <c r="F38" s="167"/>
      <c r="G38" s="168"/>
      <c r="H38" s="15">
        <v>543.884292</v>
      </c>
      <c r="I38" s="15">
        <v>543.884292</v>
      </c>
      <c r="J38" s="15"/>
      <c r="K38" s="15"/>
      <c r="L38" s="15"/>
      <c r="M38" s="15">
        <v>543.884292</v>
      </c>
      <c r="N38" s="15"/>
      <c r="O38" s="15"/>
      <c r="P38" s="15"/>
      <c r="Q38" s="15"/>
      <c r="R38" s="15"/>
      <c r="S38" s="15"/>
      <c r="T38" s="15"/>
      <c r="U38" s="15"/>
      <c r="V38" s="15"/>
      <c r="W38" s="15"/>
      <c r="X38" s="15"/>
      <c r="Y38" s="15"/>
      <c r="Z38" s="15"/>
    </row>
  </sheetData>
  <mergeCells count="32">
    <mergeCell ref="A2:Z2"/>
    <mergeCell ref="A3:G3"/>
    <mergeCell ref="H4:Z4"/>
    <mergeCell ref="I5:P5"/>
    <mergeCell ref="Q5:S5"/>
    <mergeCell ref="U5:Z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workbookViewId="0">
      <selection activeCell="I18" sqref="I18"/>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0" width="10.712962962963" customWidth="1"/>
    <col min="11" max="11" width="11" customWidth="1"/>
    <col min="12" max="14" width="12.2777777777778" customWidth="1"/>
    <col min="15" max="15" width="12.712962962963" customWidth="1"/>
    <col min="16" max="17" width="11.1388888888889" customWidth="1"/>
    <col min="19" max="19" width="10.2777777777778" customWidth="1"/>
    <col min="20" max="21" width="11.8518518518519" customWidth="1"/>
    <col min="22" max="22" width="11.712962962963" customWidth="1"/>
    <col min="23" max="23" width="10.2777777777778" customWidth="1"/>
  </cols>
  <sheetData>
    <row r="1" ht="13.5" customHeight="1" spans="2:23">
      <c r="B1" s="145"/>
      <c r="E1" s="1"/>
      <c r="F1" s="1"/>
      <c r="G1" s="1"/>
      <c r="H1" s="1"/>
      <c r="U1" s="145"/>
      <c r="W1" s="152" t="s">
        <v>304</v>
      </c>
    </row>
    <row r="2" ht="27.75" customHeight="1" spans="1:23">
      <c r="A2" s="3" t="s">
        <v>305</v>
      </c>
      <c r="B2" s="3"/>
      <c r="C2" s="3"/>
      <c r="D2" s="3"/>
      <c r="E2" s="3"/>
      <c r="F2" s="3"/>
      <c r="G2" s="3"/>
      <c r="H2" s="3"/>
      <c r="I2" s="3"/>
      <c r="J2" s="3"/>
      <c r="K2" s="3"/>
      <c r="L2" s="3"/>
      <c r="M2" s="3"/>
      <c r="N2" s="3"/>
      <c r="O2" s="3"/>
      <c r="P2" s="3"/>
      <c r="Q2" s="3"/>
      <c r="R2" s="3"/>
      <c r="S2" s="3"/>
      <c r="T2" s="3"/>
      <c r="U2" s="3"/>
      <c r="V2" s="3"/>
      <c r="W2" s="3"/>
    </row>
    <row r="3" ht="13.5" customHeight="1" spans="1:23">
      <c r="A3" s="4" t="str">
        <f>"单位名称："&amp;"中国共产党曲靖市委员会机构编制委员会办公室"</f>
        <v>单位名称：中国共产党曲靖市委员会机构编制委员会办公室</v>
      </c>
      <c r="B3" s="5"/>
      <c r="C3" s="5"/>
      <c r="D3" s="5"/>
      <c r="E3" s="5"/>
      <c r="F3" s="5"/>
      <c r="G3" s="5"/>
      <c r="H3" s="5"/>
      <c r="I3" s="6"/>
      <c r="J3" s="6"/>
      <c r="K3" s="6"/>
      <c r="L3" s="6"/>
      <c r="M3" s="6"/>
      <c r="N3" s="6"/>
      <c r="O3" s="6"/>
      <c r="P3" s="6"/>
      <c r="Q3" s="6"/>
      <c r="U3" s="145"/>
      <c r="W3" s="280" t="s">
        <v>2</v>
      </c>
    </row>
    <row r="4" ht="21.75" customHeight="1" spans="1:23">
      <c r="A4" s="8" t="s">
        <v>306</v>
      </c>
      <c r="B4" s="9" t="s">
        <v>233</v>
      </c>
      <c r="C4" s="8" t="s">
        <v>234</v>
      </c>
      <c r="D4" s="8" t="s">
        <v>232</v>
      </c>
      <c r="E4" s="9" t="s">
        <v>235</v>
      </c>
      <c r="F4" s="9" t="s">
        <v>236</v>
      </c>
      <c r="G4" s="9" t="s">
        <v>307</v>
      </c>
      <c r="H4" s="9" t="s">
        <v>308</v>
      </c>
      <c r="I4" s="10" t="s">
        <v>29</v>
      </c>
      <c r="J4" s="10" t="s">
        <v>309</v>
      </c>
      <c r="K4" s="10"/>
      <c r="L4" s="10"/>
      <c r="M4" s="10"/>
      <c r="N4" s="10" t="s">
        <v>241</v>
      </c>
      <c r="O4" s="10"/>
      <c r="P4" s="10"/>
      <c r="Q4" s="9" t="s">
        <v>35</v>
      </c>
      <c r="R4" s="10" t="s">
        <v>36</v>
      </c>
      <c r="S4" s="10"/>
      <c r="T4" s="10"/>
      <c r="U4" s="10"/>
      <c r="V4" s="10"/>
      <c r="W4" s="10"/>
    </row>
    <row r="5" ht="21.75" customHeight="1" spans="1:23">
      <c r="A5" s="8"/>
      <c r="B5" s="10"/>
      <c r="C5" s="8"/>
      <c r="D5" s="8"/>
      <c r="E5" s="146"/>
      <c r="F5" s="146"/>
      <c r="G5" s="146"/>
      <c r="H5" s="146"/>
      <c r="I5" s="10"/>
      <c r="J5" s="150" t="s">
        <v>32</v>
      </c>
      <c r="K5" s="10"/>
      <c r="L5" s="9" t="s">
        <v>33</v>
      </c>
      <c r="M5" s="9" t="s">
        <v>34</v>
      </c>
      <c r="N5" s="9" t="s">
        <v>32</v>
      </c>
      <c r="O5" s="9" t="s">
        <v>33</v>
      </c>
      <c r="P5" s="9" t="s">
        <v>34</v>
      </c>
      <c r="Q5" s="146"/>
      <c r="R5" s="9" t="s">
        <v>31</v>
      </c>
      <c r="S5" s="9" t="s">
        <v>37</v>
      </c>
      <c r="T5" s="9" t="s">
        <v>248</v>
      </c>
      <c r="U5" s="9" t="s">
        <v>39</v>
      </c>
      <c r="V5" s="9" t="s">
        <v>40</v>
      </c>
      <c r="W5" s="9" t="s">
        <v>41</v>
      </c>
    </row>
    <row r="6" ht="21" customHeight="1" spans="1:23">
      <c r="A6" s="10"/>
      <c r="B6" s="10"/>
      <c r="C6" s="10"/>
      <c r="D6" s="10"/>
      <c r="E6" s="10"/>
      <c r="F6" s="10"/>
      <c r="G6" s="10"/>
      <c r="H6" s="10"/>
      <c r="I6" s="10"/>
      <c r="J6" s="151" t="s">
        <v>31</v>
      </c>
      <c r="K6" s="10"/>
      <c r="L6" s="10"/>
      <c r="M6" s="10"/>
      <c r="N6" s="10"/>
      <c r="O6" s="10"/>
      <c r="P6" s="10"/>
      <c r="Q6" s="10"/>
      <c r="R6" s="10"/>
      <c r="S6" s="10"/>
      <c r="T6" s="10"/>
      <c r="U6" s="10"/>
      <c r="V6" s="10"/>
      <c r="W6" s="10"/>
    </row>
    <row r="7" ht="39.75" customHeight="1" spans="1:23">
      <c r="A7" s="8"/>
      <c r="B7" s="10"/>
      <c r="C7" s="8"/>
      <c r="D7" s="8"/>
      <c r="E7" s="9"/>
      <c r="F7" s="9"/>
      <c r="G7" s="9"/>
      <c r="H7" s="9"/>
      <c r="I7" s="10"/>
      <c r="J7" s="47" t="s">
        <v>31</v>
      </c>
      <c r="K7" s="47" t="s">
        <v>310</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311</v>
      </c>
      <c r="D9" s="14"/>
      <c r="E9" s="14"/>
      <c r="F9" s="14"/>
      <c r="G9" s="14"/>
      <c r="H9" s="14"/>
      <c r="I9" s="15">
        <v>20</v>
      </c>
      <c r="J9" s="15">
        <v>20</v>
      </c>
      <c r="K9" s="15">
        <v>20</v>
      </c>
      <c r="L9" s="15"/>
      <c r="M9" s="15"/>
      <c r="N9" s="15"/>
      <c r="O9" s="15"/>
      <c r="P9" s="15"/>
      <c r="Q9" s="15"/>
      <c r="R9" s="15"/>
      <c r="S9" s="15"/>
      <c r="T9" s="15"/>
      <c r="U9" s="15"/>
      <c r="V9" s="15"/>
      <c r="W9" s="15"/>
    </row>
    <row r="10" ht="23.25" customHeight="1" spans="1:23">
      <c r="A10" s="13" t="s">
        <v>312</v>
      </c>
      <c r="B10" s="13" t="s">
        <v>313</v>
      </c>
      <c r="C10" s="13" t="s">
        <v>311</v>
      </c>
      <c r="D10" s="13" t="s">
        <v>43</v>
      </c>
      <c r="E10" s="13" t="s">
        <v>64</v>
      </c>
      <c r="F10" s="13" t="s">
        <v>65</v>
      </c>
      <c r="G10" s="13" t="s">
        <v>277</v>
      </c>
      <c r="H10" s="13" t="s">
        <v>197</v>
      </c>
      <c r="I10" s="15">
        <v>16</v>
      </c>
      <c r="J10" s="15">
        <v>16</v>
      </c>
      <c r="K10" s="15">
        <v>16</v>
      </c>
      <c r="L10" s="15"/>
      <c r="M10" s="15"/>
      <c r="N10" s="15"/>
      <c r="O10" s="15"/>
      <c r="P10" s="15"/>
      <c r="Q10" s="15"/>
      <c r="R10" s="15"/>
      <c r="S10" s="15"/>
      <c r="T10" s="15"/>
      <c r="U10" s="15"/>
      <c r="V10" s="15"/>
      <c r="W10" s="15"/>
    </row>
    <row r="11" ht="23.25" customHeight="1" spans="1:23">
      <c r="A11" s="13" t="s">
        <v>312</v>
      </c>
      <c r="B11" s="13" t="s">
        <v>313</v>
      </c>
      <c r="C11" s="13" t="s">
        <v>311</v>
      </c>
      <c r="D11" s="13" t="s">
        <v>43</v>
      </c>
      <c r="E11" s="13" t="s">
        <v>64</v>
      </c>
      <c r="F11" s="13" t="s">
        <v>65</v>
      </c>
      <c r="G11" s="13" t="s">
        <v>314</v>
      </c>
      <c r="H11" s="13" t="s">
        <v>206</v>
      </c>
      <c r="I11" s="15">
        <v>2</v>
      </c>
      <c r="J11" s="15">
        <v>2</v>
      </c>
      <c r="K11" s="15">
        <v>2</v>
      </c>
      <c r="L11" s="15"/>
      <c r="M11" s="15"/>
      <c r="N11" s="15"/>
      <c r="O11" s="15"/>
      <c r="P11" s="13"/>
      <c r="Q11" s="15"/>
      <c r="R11" s="15"/>
      <c r="S11" s="15"/>
      <c r="T11" s="15"/>
      <c r="U11" s="15"/>
      <c r="V11" s="15"/>
      <c r="W11" s="15"/>
    </row>
    <row r="12" ht="23.25" customHeight="1" spans="1:23">
      <c r="A12" s="13" t="s">
        <v>312</v>
      </c>
      <c r="B12" s="13" t="s">
        <v>313</v>
      </c>
      <c r="C12" s="13" t="s">
        <v>311</v>
      </c>
      <c r="D12" s="13" t="s">
        <v>43</v>
      </c>
      <c r="E12" s="13" t="s">
        <v>64</v>
      </c>
      <c r="F12" s="13" t="s">
        <v>65</v>
      </c>
      <c r="G12" s="13" t="s">
        <v>278</v>
      </c>
      <c r="H12" s="13" t="s">
        <v>191</v>
      </c>
      <c r="I12" s="15">
        <v>2</v>
      </c>
      <c r="J12" s="15">
        <v>2</v>
      </c>
      <c r="K12" s="15">
        <v>2</v>
      </c>
      <c r="L12" s="15"/>
      <c r="M12" s="15"/>
      <c r="N12" s="15"/>
      <c r="O12" s="15"/>
      <c r="P12" s="13"/>
      <c r="Q12" s="15"/>
      <c r="R12" s="15"/>
      <c r="S12" s="15"/>
      <c r="T12" s="15"/>
      <c r="U12" s="15"/>
      <c r="V12" s="15"/>
      <c r="W12" s="15"/>
    </row>
    <row r="13" ht="23.25" customHeight="1" spans="1:23">
      <c r="A13" s="13"/>
      <c r="B13" s="13"/>
      <c r="C13" s="13" t="s">
        <v>315</v>
      </c>
      <c r="D13" s="13"/>
      <c r="E13" s="13"/>
      <c r="F13" s="13"/>
      <c r="G13" s="13"/>
      <c r="H13" s="13"/>
      <c r="I13" s="15">
        <v>20</v>
      </c>
      <c r="J13" s="15">
        <v>20</v>
      </c>
      <c r="K13" s="15">
        <v>20</v>
      </c>
      <c r="L13" s="15"/>
      <c r="M13" s="15"/>
      <c r="N13" s="15"/>
      <c r="O13" s="15"/>
      <c r="P13" s="13"/>
      <c r="Q13" s="15"/>
      <c r="R13" s="15"/>
      <c r="S13" s="15"/>
      <c r="T13" s="15"/>
      <c r="U13" s="15"/>
      <c r="V13" s="15"/>
      <c r="W13" s="15"/>
    </row>
    <row r="14" ht="23.25" customHeight="1" spans="1:23">
      <c r="A14" s="13" t="s">
        <v>312</v>
      </c>
      <c r="B14" s="13" t="s">
        <v>316</v>
      </c>
      <c r="C14" s="13" t="s">
        <v>315</v>
      </c>
      <c r="D14" s="13" t="s">
        <v>43</v>
      </c>
      <c r="E14" s="13" t="s">
        <v>64</v>
      </c>
      <c r="F14" s="13" t="s">
        <v>65</v>
      </c>
      <c r="G14" s="13" t="s">
        <v>277</v>
      </c>
      <c r="H14" s="13" t="s">
        <v>197</v>
      </c>
      <c r="I14" s="15">
        <v>11</v>
      </c>
      <c r="J14" s="15">
        <v>11</v>
      </c>
      <c r="K14" s="15">
        <v>11</v>
      </c>
      <c r="L14" s="15"/>
      <c r="M14" s="15"/>
      <c r="N14" s="15"/>
      <c r="O14" s="15"/>
      <c r="P14" s="13"/>
      <c r="Q14" s="15"/>
      <c r="R14" s="15"/>
      <c r="S14" s="15"/>
      <c r="T14" s="15"/>
      <c r="U14" s="15"/>
      <c r="V14" s="15"/>
      <c r="W14" s="15"/>
    </row>
    <row r="15" ht="23.25" customHeight="1" spans="1:23">
      <c r="A15" s="13" t="s">
        <v>312</v>
      </c>
      <c r="B15" s="13" t="s">
        <v>316</v>
      </c>
      <c r="C15" s="13" t="s">
        <v>315</v>
      </c>
      <c r="D15" s="13" t="s">
        <v>43</v>
      </c>
      <c r="E15" s="13" t="s">
        <v>64</v>
      </c>
      <c r="F15" s="13" t="s">
        <v>65</v>
      </c>
      <c r="G15" s="13" t="s">
        <v>314</v>
      </c>
      <c r="H15" s="13" t="s">
        <v>206</v>
      </c>
      <c r="I15" s="15">
        <v>3</v>
      </c>
      <c r="J15" s="15">
        <v>3</v>
      </c>
      <c r="K15" s="15">
        <v>3</v>
      </c>
      <c r="L15" s="15"/>
      <c r="M15" s="15"/>
      <c r="N15" s="15"/>
      <c r="O15" s="15"/>
      <c r="P15" s="13"/>
      <c r="Q15" s="15"/>
      <c r="R15" s="15"/>
      <c r="S15" s="15"/>
      <c r="T15" s="15"/>
      <c r="U15" s="15"/>
      <c r="V15" s="15"/>
      <c r="W15" s="15"/>
    </row>
    <row r="16" ht="23.25" customHeight="1" spans="1:23">
      <c r="A16" s="13" t="s">
        <v>312</v>
      </c>
      <c r="B16" s="13" t="s">
        <v>316</v>
      </c>
      <c r="C16" s="13" t="s">
        <v>315</v>
      </c>
      <c r="D16" s="13" t="s">
        <v>43</v>
      </c>
      <c r="E16" s="13" t="s">
        <v>64</v>
      </c>
      <c r="F16" s="13" t="s">
        <v>65</v>
      </c>
      <c r="G16" s="13" t="s">
        <v>278</v>
      </c>
      <c r="H16" s="13" t="s">
        <v>191</v>
      </c>
      <c r="I16" s="15">
        <v>2</v>
      </c>
      <c r="J16" s="15">
        <v>2</v>
      </c>
      <c r="K16" s="15">
        <v>2</v>
      </c>
      <c r="L16" s="15"/>
      <c r="M16" s="15"/>
      <c r="N16" s="15"/>
      <c r="O16" s="15"/>
      <c r="P16" s="13"/>
      <c r="Q16" s="15"/>
      <c r="R16" s="15"/>
      <c r="S16" s="15"/>
      <c r="T16" s="15"/>
      <c r="U16" s="15"/>
      <c r="V16" s="15"/>
      <c r="W16" s="15"/>
    </row>
    <row r="17" ht="23.25" customHeight="1" spans="1:23">
      <c r="A17" s="13" t="s">
        <v>312</v>
      </c>
      <c r="B17" s="13" t="s">
        <v>316</v>
      </c>
      <c r="C17" s="13" t="s">
        <v>315</v>
      </c>
      <c r="D17" s="13" t="s">
        <v>43</v>
      </c>
      <c r="E17" s="13" t="s">
        <v>64</v>
      </c>
      <c r="F17" s="13" t="s">
        <v>65</v>
      </c>
      <c r="G17" s="13" t="s">
        <v>317</v>
      </c>
      <c r="H17" s="13" t="s">
        <v>222</v>
      </c>
      <c r="I17" s="15">
        <v>4</v>
      </c>
      <c r="J17" s="15">
        <v>4</v>
      </c>
      <c r="K17" s="15">
        <v>4</v>
      </c>
      <c r="L17" s="15"/>
      <c r="M17" s="15"/>
      <c r="N17" s="15"/>
      <c r="O17" s="15"/>
      <c r="P17" s="13"/>
      <c r="Q17" s="15"/>
      <c r="R17" s="15"/>
      <c r="S17" s="15"/>
      <c r="T17" s="15"/>
      <c r="U17" s="15"/>
      <c r="V17" s="15"/>
      <c r="W17" s="15"/>
    </row>
    <row r="18" ht="23.25" customHeight="1" spans="1:23">
      <c r="A18" s="13"/>
      <c r="B18" s="13"/>
      <c r="C18" s="13" t="s">
        <v>318</v>
      </c>
      <c r="D18" s="13"/>
      <c r="E18" s="13"/>
      <c r="F18" s="13"/>
      <c r="G18" s="13"/>
      <c r="H18" s="13"/>
      <c r="I18" s="15">
        <v>20</v>
      </c>
      <c r="J18" s="15">
        <v>20</v>
      </c>
      <c r="K18" s="15">
        <v>20</v>
      </c>
      <c r="L18" s="15"/>
      <c r="M18" s="15"/>
      <c r="N18" s="15"/>
      <c r="O18" s="15"/>
      <c r="P18" s="13"/>
      <c r="Q18" s="15"/>
      <c r="R18" s="15"/>
      <c r="S18" s="15"/>
      <c r="T18" s="15"/>
      <c r="U18" s="15"/>
      <c r="V18" s="15"/>
      <c r="W18" s="15"/>
    </row>
    <row r="19" ht="23.25" customHeight="1" spans="1:23">
      <c r="A19" s="13" t="s">
        <v>312</v>
      </c>
      <c r="B19" s="13" t="s">
        <v>319</v>
      </c>
      <c r="C19" s="13" t="s">
        <v>318</v>
      </c>
      <c r="D19" s="13" t="s">
        <v>43</v>
      </c>
      <c r="E19" s="13" t="s">
        <v>64</v>
      </c>
      <c r="F19" s="13" t="s">
        <v>65</v>
      </c>
      <c r="G19" s="13" t="s">
        <v>277</v>
      </c>
      <c r="H19" s="13" t="s">
        <v>197</v>
      </c>
      <c r="I19" s="15">
        <v>11</v>
      </c>
      <c r="J19" s="15">
        <v>11</v>
      </c>
      <c r="K19" s="15">
        <v>11</v>
      </c>
      <c r="L19" s="15"/>
      <c r="M19" s="15"/>
      <c r="N19" s="15"/>
      <c r="O19" s="15"/>
      <c r="P19" s="13"/>
      <c r="Q19" s="15"/>
      <c r="R19" s="15"/>
      <c r="S19" s="15"/>
      <c r="T19" s="15"/>
      <c r="U19" s="15"/>
      <c r="V19" s="15"/>
      <c r="W19" s="15"/>
    </row>
    <row r="20" ht="23.25" customHeight="1" spans="1:23">
      <c r="A20" s="13" t="s">
        <v>312</v>
      </c>
      <c r="B20" s="13" t="s">
        <v>319</v>
      </c>
      <c r="C20" s="13" t="s">
        <v>318</v>
      </c>
      <c r="D20" s="13" t="s">
        <v>43</v>
      </c>
      <c r="E20" s="13" t="s">
        <v>64</v>
      </c>
      <c r="F20" s="13" t="s">
        <v>65</v>
      </c>
      <c r="G20" s="13" t="s">
        <v>320</v>
      </c>
      <c r="H20" s="13" t="s">
        <v>203</v>
      </c>
      <c r="I20" s="15">
        <v>1.5</v>
      </c>
      <c r="J20" s="15">
        <v>1.5</v>
      </c>
      <c r="K20" s="15">
        <v>1.5</v>
      </c>
      <c r="L20" s="15"/>
      <c r="M20" s="15"/>
      <c r="N20" s="15"/>
      <c r="O20" s="15"/>
      <c r="P20" s="13"/>
      <c r="Q20" s="15"/>
      <c r="R20" s="15"/>
      <c r="S20" s="15"/>
      <c r="T20" s="15"/>
      <c r="U20" s="15"/>
      <c r="V20" s="15"/>
      <c r="W20" s="15"/>
    </row>
    <row r="21" ht="23.25" customHeight="1" spans="1:23">
      <c r="A21" s="13" t="s">
        <v>312</v>
      </c>
      <c r="B21" s="13" t="s">
        <v>319</v>
      </c>
      <c r="C21" s="13" t="s">
        <v>318</v>
      </c>
      <c r="D21" s="13" t="s">
        <v>43</v>
      </c>
      <c r="E21" s="13" t="s">
        <v>64</v>
      </c>
      <c r="F21" s="13" t="s">
        <v>65</v>
      </c>
      <c r="G21" s="13" t="s">
        <v>314</v>
      </c>
      <c r="H21" s="13" t="s">
        <v>206</v>
      </c>
      <c r="I21" s="15">
        <v>5</v>
      </c>
      <c r="J21" s="15">
        <v>5</v>
      </c>
      <c r="K21" s="15">
        <v>5</v>
      </c>
      <c r="L21" s="15"/>
      <c r="M21" s="15"/>
      <c r="N21" s="15"/>
      <c r="O21" s="15"/>
      <c r="P21" s="13"/>
      <c r="Q21" s="15"/>
      <c r="R21" s="15"/>
      <c r="S21" s="15"/>
      <c r="T21" s="15"/>
      <c r="U21" s="15"/>
      <c r="V21" s="15"/>
      <c r="W21" s="15"/>
    </row>
    <row r="22" ht="23.25" customHeight="1" spans="1:23">
      <c r="A22" s="13" t="s">
        <v>312</v>
      </c>
      <c r="B22" s="13" t="s">
        <v>319</v>
      </c>
      <c r="C22" s="13" t="s">
        <v>318</v>
      </c>
      <c r="D22" s="13" t="s">
        <v>43</v>
      </c>
      <c r="E22" s="13" t="s">
        <v>64</v>
      </c>
      <c r="F22" s="13" t="s">
        <v>65</v>
      </c>
      <c r="G22" s="13" t="s">
        <v>278</v>
      </c>
      <c r="H22" s="13" t="s">
        <v>191</v>
      </c>
      <c r="I22" s="15">
        <v>2.5</v>
      </c>
      <c r="J22" s="15">
        <v>2.5</v>
      </c>
      <c r="K22" s="15">
        <v>2.5</v>
      </c>
      <c r="L22" s="15"/>
      <c r="M22" s="15"/>
      <c r="N22" s="15"/>
      <c r="O22" s="15"/>
      <c r="P22" s="13"/>
      <c r="Q22" s="15"/>
      <c r="R22" s="15"/>
      <c r="S22" s="15"/>
      <c r="T22" s="15"/>
      <c r="U22" s="15"/>
      <c r="V22" s="15"/>
      <c r="W22" s="15"/>
    </row>
    <row r="23" ht="23.25" customHeight="1" spans="1:23">
      <c r="A23" s="13"/>
      <c r="B23" s="13"/>
      <c r="C23" s="13" t="s">
        <v>321</v>
      </c>
      <c r="D23" s="13"/>
      <c r="E23" s="13"/>
      <c r="F23" s="13"/>
      <c r="G23" s="13"/>
      <c r="H23" s="13"/>
      <c r="I23" s="15">
        <v>19</v>
      </c>
      <c r="J23" s="15">
        <v>19</v>
      </c>
      <c r="K23" s="15">
        <v>19</v>
      </c>
      <c r="L23" s="15"/>
      <c r="M23" s="15"/>
      <c r="N23" s="15"/>
      <c r="O23" s="15"/>
      <c r="P23" s="13"/>
      <c r="Q23" s="15"/>
      <c r="R23" s="15"/>
      <c r="S23" s="15"/>
      <c r="T23" s="15"/>
      <c r="U23" s="15"/>
      <c r="V23" s="15"/>
      <c r="W23" s="15"/>
    </row>
    <row r="24" ht="23.25" customHeight="1" spans="1:23">
      <c r="A24" s="13" t="s">
        <v>312</v>
      </c>
      <c r="B24" s="13" t="s">
        <v>322</v>
      </c>
      <c r="C24" s="13" t="s">
        <v>321</v>
      </c>
      <c r="D24" s="13" t="s">
        <v>43</v>
      </c>
      <c r="E24" s="13" t="s">
        <v>64</v>
      </c>
      <c r="F24" s="13" t="s">
        <v>65</v>
      </c>
      <c r="G24" s="13" t="s">
        <v>277</v>
      </c>
      <c r="H24" s="13" t="s">
        <v>197</v>
      </c>
      <c r="I24" s="15">
        <v>16</v>
      </c>
      <c r="J24" s="15">
        <v>16</v>
      </c>
      <c r="K24" s="15">
        <v>16</v>
      </c>
      <c r="L24" s="15"/>
      <c r="M24" s="15"/>
      <c r="N24" s="15"/>
      <c r="O24" s="15"/>
      <c r="P24" s="13"/>
      <c r="Q24" s="15"/>
      <c r="R24" s="15"/>
      <c r="S24" s="15"/>
      <c r="T24" s="15"/>
      <c r="U24" s="15"/>
      <c r="V24" s="15"/>
      <c r="W24" s="15"/>
    </row>
    <row r="25" ht="23.25" customHeight="1" spans="1:23">
      <c r="A25" s="13" t="s">
        <v>312</v>
      </c>
      <c r="B25" s="13" t="s">
        <v>322</v>
      </c>
      <c r="C25" s="13" t="s">
        <v>321</v>
      </c>
      <c r="D25" s="13" t="s">
        <v>43</v>
      </c>
      <c r="E25" s="13" t="s">
        <v>64</v>
      </c>
      <c r="F25" s="13" t="s">
        <v>65</v>
      </c>
      <c r="G25" s="13" t="s">
        <v>323</v>
      </c>
      <c r="H25" s="13" t="s">
        <v>201</v>
      </c>
      <c r="I25" s="15">
        <v>1</v>
      </c>
      <c r="J25" s="15">
        <v>1</v>
      </c>
      <c r="K25" s="15">
        <v>1</v>
      </c>
      <c r="L25" s="15"/>
      <c r="M25" s="15"/>
      <c r="N25" s="15"/>
      <c r="O25" s="15"/>
      <c r="P25" s="13"/>
      <c r="Q25" s="15"/>
      <c r="R25" s="15"/>
      <c r="S25" s="15"/>
      <c r="T25" s="15"/>
      <c r="U25" s="15"/>
      <c r="V25" s="15"/>
      <c r="W25" s="15"/>
    </row>
    <row r="26" ht="23.25" customHeight="1" spans="1:23">
      <c r="A26" s="13" t="s">
        <v>312</v>
      </c>
      <c r="B26" s="13" t="s">
        <v>322</v>
      </c>
      <c r="C26" s="13" t="s">
        <v>321</v>
      </c>
      <c r="D26" s="13" t="s">
        <v>43</v>
      </c>
      <c r="E26" s="13" t="s">
        <v>64</v>
      </c>
      <c r="F26" s="13" t="s">
        <v>65</v>
      </c>
      <c r="G26" s="13" t="s">
        <v>324</v>
      </c>
      <c r="H26" s="13" t="s">
        <v>202</v>
      </c>
      <c r="I26" s="15">
        <v>1</v>
      </c>
      <c r="J26" s="15">
        <v>1</v>
      </c>
      <c r="K26" s="15">
        <v>1</v>
      </c>
      <c r="L26" s="15"/>
      <c r="M26" s="15"/>
      <c r="N26" s="15"/>
      <c r="O26" s="15"/>
      <c r="P26" s="13"/>
      <c r="Q26" s="15"/>
      <c r="R26" s="15"/>
      <c r="S26" s="15"/>
      <c r="T26" s="15"/>
      <c r="U26" s="15"/>
      <c r="V26" s="15"/>
      <c r="W26" s="15"/>
    </row>
    <row r="27" ht="23.25" customHeight="1" spans="1:23">
      <c r="A27" s="13" t="s">
        <v>312</v>
      </c>
      <c r="B27" s="13" t="s">
        <v>322</v>
      </c>
      <c r="C27" s="13" t="s">
        <v>321</v>
      </c>
      <c r="D27" s="13" t="s">
        <v>43</v>
      </c>
      <c r="E27" s="13" t="s">
        <v>64</v>
      </c>
      <c r="F27" s="13" t="s">
        <v>65</v>
      </c>
      <c r="G27" s="13" t="s">
        <v>278</v>
      </c>
      <c r="H27" s="13" t="s">
        <v>191</v>
      </c>
      <c r="I27" s="15">
        <v>1</v>
      </c>
      <c r="J27" s="15">
        <v>1</v>
      </c>
      <c r="K27" s="15">
        <v>1</v>
      </c>
      <c r="L27" s="15"/>
      <c r="M27" s="15"/>
      <c r="N27" s="15"/>
      <c r="O27" s="15"/>
      <c r="P27" s="13"/>
      <c r="Q27" s="15"/>
      <c r="R27" s="15"/>
      <c r="S27" s="15"/>
      <c r="T27" s="15"/>
      <c r="U27" s="15"/>
      <c r="V27" s="15"/>
      <c r="W27" s="15"/>
    </row>
    <row r="28" ht="23.25" customHeight="1" spans="1:23">
      <c r="A28" s="13"/>
      <c r="B28" s="13"/>
      <c r="C28" s="13" t="s">
        <v>325</v>
      </c>
      <c r="D28" s="13"/>
      <c r="E28" s="13"/>
      <c r="F28" s="13"/>
      <c r="G28" s="13"/>
      <c r="H28" s="13"/>
      <c r="I28" s="15">
        <v>20.1</v>
      </c>
      <c r="J28" s="15"/>
      <c r="K28" s="15"/>
      <c r="L28" s="15"/>
      <c r="M28" s="15"/>
      <c r="N28" s="15"/>
      <c r="O28" s="15"/>
      <c r="P28" s="13"/>
      <c r="Q28" s="15"/>
      <c r="R28" s="15">
        <v>20.1</v>
      </c>
      <c r="S28" s="15"/>
      <c r="T28" s="15"/>
      <c r="U28" s="15"/>
      <c r="V28" s="15"/>
      <c r="W28" s="15">
        <v>20.1</v>
      </c>
    </row>
    <row r="29" ht="23.25" customHeight="1" spans="1:23">
      <c r="A29" s="13" t="s">
        <v>312</v>
      </c>
      <c r="B29" s="13" t="s">
        <v>326</v>
      </c>
      <c r="C29" s="13" t="s">
        <v>325</v>
      </c>
      <c r="D29" s="13" t="s">
        <v>43</v>
      </c>
      <c r="E29" s="13" t="s">
        <v>62</v>
      </c>
      <c r="F29" s="13" t="s">
        <v>63</v>
      </c>
      <c r="G29" s="13" t="s">
        <v>277</v>
      </c>
      <c r="H29" s="13" t="s">
        <v>197</v>
      </c>
      <c r="I29" s="15">
        <v>0.1</v>
      </c>
      <c r="J29" s="15"/>
      <c r="K29" s="15"/>
      <c r="L29" s="15"/>
      <c r="M29" s="15"/>
      <c r="N29" s="15"/>
      <c r="O29" s="15"/>
      <c r="P29" s="13"/>
      <c r="Q29" s="15"/>
      <c r="R29" s="15">
        <v>0.1</v>
      </c>
      <c r="S29" s="15"/>
      <c r="T29" s="15"/>
      <c r="U29" s="15"/>
      <c r="V29" s="15"/>
      <c r="W29" s="15">
        <v>0.1</v>
      </c>
    </row>
    <row r="30" ht="23.25" customHeight="1" spans="1:23">
      <c r="A30" s="13" t="s">
        <v>312</v>
      </c>
      <c r="B30" s="13" t="s">
        <v>326</v>
      </c>
      <c r="C30" s="13" t="s">
        <v>325</v>
      </c>
      <c r="D30" s="13" t="s">
        <v>43</v>
      </c>
      <c r="E30" s="13" t="s">
        <v>62</v>
      </c>
      <c r="F30" s="13" t="s">
        <v>63</v>
      </c>
      <c r="G30" s="13" t="s">
        <v>277</v>
      </c>
      <c r="H30" s="13" t="s">
        <v>197</v>
      </c>
      <c r="I30" s="15">
        <v>10</v>
      </c>
      <c r="J30" s="15"/>
      <c r="K30" s="15"/>
      <c r="L30" s="15"/>
      <c r="M30" s="15"/>
      <c r="N30" s="15"/>
      <c r="O30" s="15"/>
      <c r="P30" s="13"/>
      <c r="Q30" s="15"/>
      <c r="R30" s="15">
        <v>10</v>
      </c>
      <c r="S30" s="15"/>
      <c r="T30" s="15"/>
      <c r="U30" s="15"/>
      <c r="V30" s="15"/>
      <c r="W30" s="15">
        <v>10</v>
      </c>
    </row>
    <row r="31" ht="23.25" customHeight="1" spans="1:23">
      <c r="A31" s="13" t="s">
        <v>312</v>
      </c>
      <c r="B31" s="13" t="s">
        <v>326</v>
      </c>
      <c r="C31" s="13" t="s">
        <v>325</v>
      </c>
      <c r="D31" s="13" t="s">
        <v>43</v>
      </c>
      <c r="E31" s="13" t="s">
        <v>62</v>
      </c>
      <c r="F31" s="13" t="s">
        <v>63</v>
      </c>
      <c r="G31" s="13" t="s">
        <v>277</v>
      </c>
      <c r="H31" s="13" t="s">
        <v>197</v>
      </c>
      <c r="I31" s="15">
        <v>5</v>
      </c>
      <c r="J31" s="15"/>
      <c r="K31" s="15"/>
      <c r="L31" s="15"/>
      <c r="M31" s="15"/>
      <c r="N31" s="15"/>
      <c r="O31" s="15"/>
      <c r="P31" s="13"/>
      <c r="Q31" s="15"/>
      <c r="R31" s="15">
        <v>5</v>
      </c>
      <c r="S31" s="15"/>
      <c r="T31" s="15"/>
      <c r="U31" s="15"/>
      <c r="V31" s="15"/>
      <c r="W31" s="15">
        <v>5</v>
      </c>
    </row>
    <row r="32" ht="23.25" customHeight="1" spans="1:23">
      <c r="A32" s="13" t="s">
        <v>312</v>
      </c>
      <c r="B32" s="13" t="s">
        <v>326</v>
      </c>
      <c r="C32" s="13" t="s">
        <v>325</v>
      </c>
      <c r="D32" s="13" t="s">
        <v>43</v>
      </c>
      <c r="E32" s="13" t="s">
        <v>62</v>
      </c>
      <c r="F32" s="13" t="s">
        <v>63</v>
      </c>
      <c r="G32" s="13" t="s">
        <v>277</v>
      </c>
      <c r="H32" s="13" t="s">
        <v>197</v>
      </c>
      <c r="I32" s="15">
        <v>5</v>
      </c>
      <c r="J32" s="15"/>
      <c r="K32" s="15"/>
      <c r="L32" s="15"/>
      <c r="M32" s="15"/>
      <c r="N32" s="15"/>
      <c r="O32" s="15"/>
      <c r="P32" s="13"/>
      <c r="Q32" s="15"/>
      <c r="R32" s="15">
        <v>5</v>
      </c>
      <c r="S32" s="15"/>
      <c r="T32" s="15"/>
      <c r="U32" s="15"/>
      <c r="V32" s="15"/>
      <c r="W32" s="15">
        <v>5</v>
      </c>
    </row>
    <row r="33" ht="18.75" customHeight="1" spans="1:23">
      <c r="A33" s="147" t="s">
        <v>90</v>
      </c>
      <c r="B33" s="148"/>
      <c r="C33" s="148"/>
      <c r="D33" s="148"/>
      <c r="E33" s="148"/>
      <c r="F33" s="148"/>
      <c r="G33" s="148"/>
      <c r="H33" s="149"/>
      <c r="I33" s="15">
        <v>99.1</v>
      </c>
      <c r="J33" s="15">
        <v>79</v>
      </c>
      <c r="K33" s="15">
        <v>79</v>
      </c>
      <c r="L33" s="15"/>
      <c r="M33" s="15"/>
      <c r="N33" s="15"/>
      <c r="O33" s="15"/>
      <c r="P33" s="15"/>
      <c r="Q33" s="15"/>
      <c r="R33" s="15">
        <v>20.1</v>
      </c>
      <c r="S33" s="15"/>
      <c r="T33" s="15"/>
      <c r="U33" s="15"/>
      <c r="V33" s="15"/>
      <c r="W33" s="15">
        <v>20.1</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workbookViewId="0">
      <selection activeCell="E16" sqref="E16"/>
    </sheetView>
  </sheetViews>
  <sheetFormatPr defaultColWidth="9.13888888888889" defaultRowHeight="12" customHeight="1"/>
  <cols>
    <col min="1" max="1" width="20.6666666666667" customWidth="1"/>
    <col min="2" max="2" width="32.3333333333333" customWidth="1"/>
    <col min="3" max="3" width="13.7777777777778" customWidth="1"/>
    <col min="4" max="4" width="17.4444444444444" customWidth="1"/>
    <col min="5" max="5" width="19.8518518518519" customWidth="1"/>
    <col min="6" max="6" width="9.85185185185185" customWidth="1"/>
    <col min="7" max="7" width="19" customWidth="1"/>
    <col min="8" max="8" width="12.5740740740741" customWidth="1"/>
    <col min="9" max="9" width="12.2777777777778" customWidth="1"/>
    <col min="10" max="10" width="21" customWidth="1"/>
  </cols>
  <sheetData>
    <row r="1" customHeight="1" spans="10:10">
      <c r="J1" s="58" t="s">
        <v>327</v>
      </c>
    </row>
    <row r="2" ht="28.5" customHeight="1" spans="1:10">
      <c r="A2" s="53" t="s">
        <v>328</v>
      </c>
      <c r="B2" s="3"/>
      <c r="C2" s="3"/>
      <c r="D2" s="3"/>
      <c r="E2" s="3"/>
      <c r="F2" s="54"/>
      <c r="G2" s="3"/>
      <c r="H2" s="54"/>
      <c r="I2" s="54"/>
      <c r="J2" s="3"/>
    </row>
    <row r="3" ht="17.25" customHeight="1" spans="1:1">
      <c r="A3" t="str">
        <f>"单位名称："&amp;"中国共产党曲靖市委员会机构编制委员会办公室"</f>
        <v>单位名称：中国共产党曲靖市委员会机构编制委员会办公室</v>
      </c>
    </row>
    <row r="4" ht="44.25" customHeight="1" spans="1:10">
      <c r="A4" s="47" t="s">
        <v>234</v>
      </c>
      <c r="B4" s="47" t="s">
        <v>329</v>
      </c>
      <c r="C4" s="47" t="s">
        <v>330</v>
      </c>
      <c r="D4" s="47" t="s">
        <v>331</v>
      </c>
      <c r="E4" s="47" t="s">
        <v>332</v>
      </c>
      <c r="F4" s="55" t="s">
        <v>333</v>
      </c>
      <c r="G4" s="47" t="s">
        <v>334</v>
      </c>
      <c r="H4" s="55" t="s">
        <v>335</v>
      </c>
      <c r="I4" s="55" t="s">
        <v>336</v>
      </c>
      <c r="J4" s="47" t="s">
        <v>337</v>
      </c>
    </row>
    <row r="5" ht="18.75" customHeight="1" spans="1:10">
      <c r="A5" s="144">
        <v>1</v>
      </c>
      <c r="B5" s="144">
        <v>2</v>
      </c>
      <c r="C5" s="144">
        <v>3</v>
      </c>
      <c r="D5" s="144">
        <v>4</v>
      </c>
      <c r="E5" s="144">
        <v>5</v>
      </c>
      <c r="F5" s="144">
        <v>6</v>
      </c>
      <c r="G5" s="144">
        <v>7</v>
      </c>
      <c r="H5" s="144">
        <v>8</v>
      </c>
      <c r="I5" s="144">
        <v>9</v>
      </c>
      <c r="J5" s="144">
        <v>10</v>
      </c>
    </row>
    <row r="6" ht="27" customHeight="1" spans="1:10">
      <c r="A6" s="13" t="s">
        <v>321</v>
      </c>
      <c r="B6" s="13" t="s">
        <v>338</v>
      </c>
      <c r="C6" s="13" t="s">
        <v>339</v>
      </c>
      <c r="D6" s="13" t="s">
        <v>340</v>
      </c>
      <c r="E6" s="13" t="s">
        <v>341</v>
      </c>
      <c r="F6" s="13" t="s">
        <v>342</v>
      </c>
      <c r="G6" s="13" t="s">
        <v>133</v>
      </c>
      <c r="H6" s="13" t="s">
        <v>343</v>
      </c>
      <c r="I6" s="13" t="s">
        <v>344</v>
      </c>
      <c r="J6" s="13" t="s">
        <v>341</v>
      </c>
    </row>
    <row r="7" ht="24" customHeight="1" spans="1:10">
      <c r="A7" s="13" t="s">
        <v>321</v>
      </c>
      <c r="B7" s="13" t="s">
        <v>338</v>
      </c>
      <c r="C7" s="13" t="s">
        <v>339</v>
      </c>
      <c r="D7" s="13" t="s">
        <v>345</v>
      </c>
      <c r="E7" s="13" t="s">
        <v>346</v>
      </c>
      <c r="F7" s="13" t="s">
        <v>342</v>
      </c>
      <c r="G7" s="13" t="s">
        <v>347</v>
      </c>
      <c r="H7" s="13" t="s">
        <v>348</v>
      </c>
      <c r="I7" s="13" t="s">
        <v>344</v>
      </c>
      <c r="J7" s="13" t="s">
        <v>349</v>
      </c>
    </row>
    <row r="8" ht="19.5" customHeight="1" spans="1:10">
      <c r="A8" s="13" t="s">
        <v>321</v>
      </c>
      <c r="B8" s="13" t="s">
        <v>338</v>
      </c>
      <c r="C8" s="13" t="s">
        <v>339</v>
      </c>
      <c r="D8" s="13" t="s">
        <v>345</v>
      </c>
      <c r="E8" s="13" t="s">
        <v>350</v>
      </c>
      <c r="F8" s="13" t="s">
        <v>351</v>
      </c>
      <c r="G8" s="13" t="s">
        <v>352</v>
      </c>
      <c r="H8" s="13"/>
      <c r="I8" s="13" t="s">
        <v>353</v>
      </c>
      <c r="J8" s="13" t="s">
        <v>352</v>
      </c>
    </row>
    <row r="9" ht="23" customHeight="1" spans="1:10">
      <c r="A9" s="13" t="s">
        <v>321</v>
      </c>
      <c r="B9" s="13" t="s">
        <v>338</v>
      </c>
      <c r="C9" s="13" t="s">
        <v>339</v>
      </c>
      <c r="D9" s="13" t="s">
        <v>354</v>
      </c>
      <c r="E9" s="13" t="s">
        <v>355</v>
      </c>
      <c r="F9" s="13" t="s">
        <v>356</v>
      </c>
      <c r="G9" s="13" t="s">
        <v>155</v>
      </c>
      <c r="H9" s="13" t="s">
        <v>357</v>
      </c>
      <c r="I9" s="13" t="s">
        <v>344</v>
      </c>
      <c r="J9" s="13" t="s">
        <v>355</v>
      </c>
    </row>
    <row r="10" ht="19.5" customHeight="1" spans="1:10">
      <c r="A10" s="13" t="s">
        <v>321</v>
      </c>
      <c r="B10" s="13" t="s">
        <v>338</v>
      </c>
      <c r="C10" s="13" t="s">
        <v>339</v>
      </c>
      <c r="D10" s="13" t="s">
        <v>358</v>
      </c>
      <c r="E10" s="13" t="s">
        <v>359</v>
      </c>
      <c r="F10" s="13" t="s">
        <v>342</v>
      </c>
      <c r="G10" s="13" t="s">
        <v>360</v>
      </c>
      <c r="H10" s="13" t="s">
        <v>361</v>
      </c>
      <c r="I10" s="13" t="s">
        <v>344</v>
      </c>
      <c r="J10" s="13" t="s">
        <v>359</v>
      </c>
    </row>
    <row r="11" ht="27" customHeight="1" spans="1:10">
      <c r="A11" s="13" t="s">
        <v>321</v>
      </c>
      <c r="B11" s="13" t="s">
        <v>338</v>
      </c>
      <c r="C11" s="13" t="s">
        <v>362</v>
      </c>
      <c r="D11" s="13" t="s">
        <v>363</v>
      </c>
      <c r="E11" s="13" t="s">
        <v>364</v>
      </c>
      <c r="F11" s="13" t="s">
        <v>351</v>
      </c>
      <c r="G11" s="13" t="s">
        <v>365</v>
      </c>
      <c r="H11" s="13" t="s">
        <v>348</v>
      </c>
      <c r="I11" s="13" t="s">
        <v>344</v>
      </c>
      <c r="J11" s="13" t="s">
        <v>366</v>
      </c>
    </row>
    <row r="12" ht="19.5" customHeight="1" spans="1:10">
      <c r="A12" s="13" t="s">
        <v>321</v>
      </c>
      <c r="B12" s="13" t="s">
        <v>338</v>
      </c>
      <c r="C12" s="13" t="s">
        <v>367</v>
      </c>
      <c r="D12" s="13" t="s">
        <v>368</v>
      </c>
      <c r="E12" s="13" t="s">
        <v>369</v>
      </c>
      <c r="F12" s="13" t="s">
        <v>342</v>
      </c>
      <c r="G12" s="13" t="s">
        <v>370</v>
      </c>
      <c r="H12" s="13" t="s">
        <v>348</v>
      </c>
      <c r="I12" s="13" t="s">
        <v>344</v>
      </c>
      <c r="J12" s="13" t="s">
        <v>369</v>
      </c>
    </row>
    <row r="13" ht="19.5" customHeight="1" spans="1:10">
      <c r="A13" s="13" t="s">
        <v>302</v>
      </c>
      <c r="B13" s="13" t="s">
        <v>371</v>
      </c>
      <c r="C13" s="13" t="s">
        <v>339</v>
      </c>
      <c r="D13" s="13" t="s">
        <v>340</v>
      </c>
      <c r="E13" s="13" t="s">
        <v>372</v>
      </c>
      <c r="F13" s="13" t="s">
        <v>351</v>
      </c>
      <c r="G13" s="13" t="s">
        <v>131</v>
      </c>
      <c r="H13" s="13" t="s">
        <v>373</v>
      </c>
      <c r="I13" s="13" t="s">
        <v>344</v>
      </c>
      <c r="J13" s="13" t="s">
        <v>372</v>
      </c>
    </row>
    <row r="14" ht="19.5" customHeight="1" spans="1:10">
      <c r="A14" s="13" t="s">
        <v>302</v>
      </c>
      <c r="B14" s="13" t="s">
        <v>371</v>
      </c>
      <c r="C14" s="13" t="s">
        <v>339</v>
      </c>
      <c r="D14" s="13" t="s">
        <v>340</v>
      </c>
      <c r="E14" s="13" t="s">
        <v>374</v>
      </c>
      <c r="F14" s="13" t="s">
        <v>351</v>
      </c>
      <c r="G14" s="13" t="s">
        <v>131</v>
      </c>
      <c r="H14" s="13" t="s">
        <v>373</v>
      </c>
      <c r="I14" s="13" t="s">
        <v>344</v>
      </c>
      <c r="J14" s="13" t="s">
        <v>374</v>
      </c>
    </row>
    <row r="15" ht="19.5" customHeight="1" spans="1:10">
      <c r="A15" s="13" t="s">
        <v>302</v>
      </c>
      <c r="B15" s="13" t="s">
        <v>371</v>
      </c>
      <c r="C15" s="13" t="s">
        <v>362</v>
      </c>
      <c r="D15" s="13" t="s">
        <v>363</v>
      </c>
      <c r="E15" s="13" t="s">
        <v>375</v>
      </c>
      <c r="F15" s="13" t="s">
        <v>351</v>
      </c>
      <c r="G15" s="13" t="s">
        <v>376</v>
      </c>
      <c r="H15" s="13" t="s">
        <v>348</v>
      </c>
      <c r="I15" s="13" t="s">
        <v>353</v>
      </c>
      <c r="J15" s="13" t="s">
        <v>377</v>
      </c>
    </row>
    <row r="16" ht="19.5" customHeight="1" spans="1:10">
      <c r="A16" s="13" t="s">
        <v>302</v>
      </c>
      <c r="B16" s="13" t="s">
        <v>371</v>
      </c>
      <c r="C16" s="13" t="s">
        <v>367</v>
      </c>
      <c r="D16" s="13" t="s">
        <v>368</v>
      </c>
      <c r="E16" s="13" t="s">
        <v>378</v>
      </c>
      <c r="F16" s="13" t="s">
        <v>342</v>
      </c>
      <c r="G16" s="13" t="s">
        <v>370</v>
      </c>
      <c r="H16" s="13" t="s">
        <v>348</v>
      </c>
      <c r="I16" s="13" t="s">
        <v>344</v>
      </c>
      <c r="J16" s="13" t="s">
        <v>378</v>
      </c>
    </row>
    <row r="17" ht="19.5" customHeight="1" spans="1:10">
      <c r="A17" s="13" t="s">
        <v>325</v>
      </c>
      <c r="B17" s="13" t="s">
        <v>379</v>
      </c>
      <c r="C17" s="13" t="s">
        <v>339</v>
      </c>
      <c r="D17" s="13" t="s">
        <v>340</v>
      </c>
      <c r="E17" s="13" t="s">
        <v>380</v>
      </c>
      <c r="F17" s="13" t="s">
        <v>351</v>
      </c>
      <c r="G17" s="13" t="s">
        <v>381</v>
      </c>
      <c r="H17" s="13" t="s">
        <v>361</v>
      </c>
      <c r="I17" s="13" t="s">
        <v>353</v>
      </c>
      <c r="J17" s="13" t="s">
        <v>380</v>
      </c>
    </row>
    <row r="18" ht="25" customHeight="1" spans="1:10">
      <c r="A18" s="13" t="s">
        <v>325</v>
      </c>
      <c r="B18" s="13" t="s">
        <v>379</v>
      </c>
      <c r="C18" s="13" t="s">
        <v>362</v>
      </c>
      <c r="D18" s="13" t="s">
        <v>363</v>
      </c>
      <c r="E18" s="13" t="s">
        <v>382</v>
      </c>
      <c r="F18" s="13" t="s">
        <v>351</v>
      </c>
      <c r="G18" s="13" t="s">
        <v>383</v>
      </c>
      <c r="H18" s="13" t="s">
        <v>348</v>
      </c>
      <c r="I18" s="13" t="s">
        <v>353</v>
      </c>
      <c r="J18" s="13" t="s">
        <v>384</v>
      </c>
    </row>
    <row r="19" ht="26" customHeight="1" spans="1:10">
      <c r="A19" s="13" t="s">
        <v>325</v>
      </c>
      <c r="B19" s="13" t="s">
        <v>379</v>
      </c>
      <c r="C19" s="13" t="s">
        <v>367</v>
      </c>
      <c r="D19" s="13" t="s">
        <v>368</v>
      </c>
      <c r="E19" s="13" t="s">
        <v>385</v>
      </c>
      <c r="F19" s="13" t="s">
        <v>351</v>
      </c>
      <c r="G19" s="13" t="s">
        <v>347</v>
      </c>
      <c r="H19" s="13" t="s">
        <v>348</v>
      </c>
      <c r="I19" s="13" t="s">
        <v>344</v>
      </c>
      <c r="J19" s="13" t="s">
        <v>384</v>
      </c>
    </row>
    <row r="20" ht="25" customHeight="1" spans="1:10">
      <c r="A20" s="13" t="s">
        <v>311</v>
      </c>
      <c r="B20" s="13" t="s">
        <v>386</v>
      </c>
      <c r="C20" s="13" t="s">
        <v>339</v>
      </c>
      <c r="D20" s="13" t="s">
        <v>340</v>
      </c>
      <c r="E20" s="13" t="s">
        <v>387</v>
      </c>
      <c r="F20" s="13" t="s">
        <v>342</v>
      </c>
      <c r="G20" s="13" t="s">
        <v>131</v>
      </c>
      <c r="H20" s="13" t="s">
        <v>343</v>
      </c>
      <c r="I20" s="13" t="s">
        <v>344</v>
      </c>
      <c r="J20" s="13" t="s">
        <v>387</v>
      </c>
    </row>
    <row r="21" ht="24" customHeight="1" spans="1:10">
      <c r="A21" s="13" t="s">
        <v>311</v>
      </c>
      <c r="B21" s="13" t="s">
        <v>386</v>
      </c>
      <c r="C21" s="13" t="s">
        <v>339</v>
      </c>
      <c r="D21" s="13" t="s">
        <v>354</v>
      </c>
      <c r="E21" s="13" t="s">
        <v>388</v>
      </c>
      <c r="F21" s="13" t="s">
        <v>342</v>
      </c>
      <c r="G21" s="13" t="s">
        <v>389</v>
      </c>
      <c r="H21" s="13" t="s">
        <v>390</v>
      </c>
      <c r="I21" s="13" t="s">
        <v>353</v>
      </c>
      <c r="J21" s="13" t="s">
        <v>391</v>
      </c>
    </row>
    <row r="22" ht="28" customHeight="1" spans="1:10">
      <c r="A22" s="13" t="s">
        <v>311</v>
      </c>
      <c r="B22" s="13" t="s">
        <v>386</v>
      </c>
      <c r="C22" s="13" t="s">
        <v>339</v>
      </c>
      <c r="D22" s="13" t="s">
        <v>358</v>
      </c>
      <c r="E22" s="13" t="s">
        <v>392</v>
      </c>
      <c r="F22" s="13" t="s">
        <v>351</v>
      </c>
      <c r="G22" s="13" t="s">
        <v>393</v>
      </c>
      <c r="H22" s="13"/>
      <c r="I22" s="13" t="s">
        <v>353</v>
      </c>
      <c r="J22" s="13" t="s">
        <v>392</v>
      </c>
    </row>
    <row r="23" ht="30" customHeight="1" spans="1:10">
      <c r="A23" s="13" t="s">
        <v>311</v>
      </c>
      <c r="B23" s="13" t="s">
        <v>386</v>
      </c>
      <c r="C23" s="13" t="s">
        <v>362</v>
      </c>
      <c r="D23" s="13" t="s">
        <v>363</v>
      </c>
      <c r="E23" s="13" t="s">
        <v>394</v>
      </c>
      <c r="F23" s="13" t="s">
        <v>342</v>
      </c>
      <c r="G23" s="13" t="s">
        <v>365</v>
      </c>
      <c r="H23" s="13" t="s">
        <v>348</v>
      </c>
      <c r="I23" s="13" t="s">
        <v>344</v>
      </c>
      <c r="J23" s="13" t="s">
        <v>395</v>
      </c>
    </row>
    <row r="24" ht="46" customHeight="1" spans="1:10">
      <c r="A24" s="13" t="s">
        <v>311</v>
      </c>
      <c r="B24" s="13" t="s">
        <v>386</v>
      </c>
      <c r="C24" s="13" t="s">
        <v>367</v>
      </c>
      <c r="D24" s="13" t="s">
        <v>368</v>
      </c>
      <c r="E24" s="13" t="s">
        <v>396</v>
      </c>
      <c r="F24" s="13" t="s">
        <v>342</v>
      </c>
      <c r="G24" s="13" t="s">
        <v>370</v>
      </c>
      <c r="H24" s="13" t="s">
        <v>348</v>
      </c>
      <c r="I24" s="13" t="s">
        <v>344</v>
      </c>
      <c r="J24" s="13" t="s">
        <v>396</v>
      </c>
    </row>
    <row r="25" ht="19.5" customHeight="1" spans="1:10">
      <c r="A25" s="13" t="s">
        <v>318</v>
      </c>
      <c r="B25" s="13" t="s">
        <v>397</v>
      </c>
      <c r="C25" s="13" t="s">
        <v>339</v>
      </c>
      <c r="D25" s="13" t="s">
        <v>340</v>
      </c>
      <c r="E25" s="13" t="s">
        <v>398</v>
      </c>
      <c r="F25" s="13" t="s">
        <v>342</v>
      </c>
      <c r="G25" s="13" t="s">
        <v>131</v>
      </c>
      <c r="H25" s="13" t="s">
        <v>343</v>
      </c>
      <c r="I25" s="13" t="s">
        <v>344</v>
      </c>
      <c r="J25" s="13" t="s">
        <v>399</v>
      </c>
    </row>
    <row r="26" ht="19.5" customHeight="1" spans="1:10">
      <c r="A26" s="13" t="s">
        <v>318</v>
      </c>
      <c r="B26" s="13" t="s">
        <v>397</v>
      </c>
      <c r="C26" s="13" t="s">
        <v>339</v>
      </c>
      <c r="D26" s="13" t="s">
        <v>345</v>
      </c>
      <c r="E26" s="13" t="s">
        <v>400</v>
      </c>
      <c r="F26" s="13" t="s">
        <v>342</v>
      </c>
      <c r="G26" s="13" t="s">
        <v>370</v>
      </c>
      <c r="H26" s="13" t="s">
        <v>348</v>
      </c>
      <c r="I26" s="13" t="s">
        <v>344</v>
      </c>
      <c r="J26" s="13" t="s">
        <v>399</v>
      </c>
    </row>
    <row r="27" ht="19.5" customHeight="1" spans="1:10">
      <c r="A27" s="13" t="s">
        <v>318</v>
      </c>
      <c r="B27" s="13" t="s">
        <v>397</v>
      </c>
      <c r="C27" s="13" t="s">
        <v>339</v>
      </c>
      <c r="D27" s="13" t="s">
        <v>354</v>
      </c>
      <c r="E27" s="13" t="s">
        <v>401</v>
      </c>
      <c r="F27" s="13" t="s">
        <v>351</v>
      </c>
      <c r="G27" s="13" t="s">
        <v>402</v>
      </c>
      <c r="H27" s="13"/>
      <c r="I27" s="13" t="s">
        <v>353</v>
      </c>
      <c r="J27" s="13" t="s">
        <v>399</v>
      </c>
    </row>
    <row r="28" ht="31" customHeight="1" spans="1:10">
      <c r="A28" s="13" t="s">
        <v>318</v>
      </c>
      <c r="B28" s="13" t="s">
        <v>397</v>
      </c>
      <c r="C28" s="13" t="s">
        <v>339</v>
      </c>
      <c r="D28" s="13" t="s">
        <v>358</v>
      </c>
      <c r="E28" s="13" t="s">
        <v>403</v>
      </c>
      <c r="F28" s="13" t="s">
        <v>351</v>
      </c>
      <c r="G28" s="13" t="s">
        <v>393</v>
      </c>
      <c r="H28" s="13"/>
      <c r="I28" s="13" t="s">
        <v>353</v>
      </c>
      <c r="J28" s="13" t="s">
        <v>404</v>
      </c>
    </row>
    <row r="29" ht="19.5" customHeight="1" spans="1:10">
      <c r="A29" s="13" t="s">
        <v>318</v>
      </c>
      <c r="B29" s="13" t="s">
        <v>397</v>
      </c>
      <c r="C29" s="13" t="s">
        <v>362</v>
      </c>
      <c r="D29" s="13" t="s">
        <v>363</v>
      </c>
      <c r="E29" s="13" t="s">
        <v>405</v>
      </c>
      <c r="F29" s="13" t="s">
        <v>351</v>
      </c>
      <c r="G29" s="13" t="s">
        <v>406</v>
      </c>
      <c r="H29" s="13"/>
      <c r="I29" s="13" t="s">
        <v>353</v>
      </c>
      <c r="J29" s="13" t="s">
        <v>399</v>
      </c>
    </row>
    <row r="30" ht="19.5" customHeight="1" spans="1:10">
      <c r="A30" s="13" t="s">
        <v>318</v>
      </c>
      <c r="B30" s="13" t="s">
        <v>397</v>
      </c>
      <c r="C30" s="13" t="s">
        <v>367</v>
      </c>
      <c r="D30" s="13" t="s">
        <v>368</v>
      </c>
      <c r="E30" s="13" t="s">
        <v>407</v>
      </c>
      <c r="F30" s="13" t="s">
        <v>342</v>
      </c>
      <c r="G30" s="13" t="s">
        <v>370</v>
      </c>
      <c r="H30" s="13" t="s">
        <v>348</v>
      </c>
      <c r="I30" s="13" t="s">
        <v>344</v>
      </c>
      <c r="J30" s="13" t="s">
        <v>399</v>
      </c>
    </row>
    <row r="31" ht="19.5" customHeight="1" spans="1:10">
      <c r="A31" s="13" t="s">
        <v>315</v>
      </c>
      <c r="B31" s="13" t="s">
        <v>408</v>
      </c>
      <c r="C31" s="13" t="s">
        <v>339</v>
      </c>
      <c r="D31" s="13" t="s">
        <v>340</v>
      </c>
      <c r="E31" s="13" t="s">
        <v>409</v>
      </c>
      <c r="F31" s="13" t="s">
        <v>342</v>
      </c>
      <c r="G31" s="13" t="s">
        <v>130</v>
      </c>
      <c r="H31" s="13" t="s">
        <v>343</v>
      </c>
      <c r="I31" s="13" t="s">
        <v>344</v>
      </c>
      <c r="J31" s="13" t="s">
        <v>409</v>
      </c>
    </row>
    <row r="32" ht="19.5" customHeight="1" spans="1:10">
      <c r="A32" s="13" t="s">
        <v>315</v>
      </c>
      <c r="B32" s="13" t="s">
        <v>408</v>
      </c>
      <c r="C32" s="13" t="s">
        <v>339</v>
      </c>
      <c r="D32" s="13" t="s">
        <v>340</v>
      </c>
      <c r="E32" s="13" t="s">
        <v>410</v>
      </c>
      <c r="F32" s="13" t="s">
        <v>342</v>
      </c>
      <c r="G32" s="13" t="s">
        <v>130</v>
      </c>
      <c r="H32" s="13" t="s">
        <v>343</v>
      </c>
      <c r="I32" s="13" t="s">
        <v>344</v>
      </c>
      <c r="J32" s="13" t="s">
        <v>410</v>
      </c>
    </row>
    <row r="33" ht="19.5" customHeight="1" spans="1:10">
      <c r="A33" s="13" t="s">
        <v>315</v>
      </c>
      <c r="B33" s="13" t="s">
        <v>408</v>
      </c>
      <c r="C33" s="13" t="s">
        <v>339</v>
      </c>
      <c r="D33" s="13" t="s">
        <v>345</v>
      </c>
      <c r="E33" s="13" t="s">
        <v>411</v>
      </c>
      <c r="F33" s="13" t="s">
        <v>342</v>
      </c>
      <c r="G33" s="13" t="s">
        <v>370</v>
      </c>
      <c r="H33" s="13" t="s">
        <v>348</v>
      </c>
      <c r="I33" s="13" t="s">
        <v>344</v>
      </c>
      <c r="J33" s="13" t="s">
        <v>412</v>
      </c>
    </row>
    <row r="34" ht="19.5" customHeight="1" spans="1:10">
      <c r="A34" s="13" t="s">
        <v>315</v>
      </c>
      <c r="B34" s="13" t="s">
        <v>408</v>
      </c>
      <c r="C34" s="13" t="s">
        <v>339</v>
      </c>
      <c r="D34" s="13" t="s">
        <v>354</v>
      </c>
      <c r="E34" s="13" t="s">
        <v>413</v>
      </c>
      <c r="F34" s="13" t="s">
        <v>351</v>
      </c>
      <c r="G34" s="13" t="s">
        <v>414</v>
      </c>
      <c r="H34" s="13"/>
      <c r="I34" s="13" t="s">
        <v>353</v>
      </c>
      <c r="J34" s="13" t="s">
        <v>413</v>
      </c>
    </row>
    <row r="35" ht="19.5" customHeight="1" spans="1:10">
      <c r="A35" s="13" t="s">
        <v>315</v>
      </c>
      <c r="B35" s="13" t="s">
        <v>408</v>
      </c>
      <c r="C35" s="13" t="s">
        <v>339</v>
      </c>
      <c r="D35" s="13" t="s">
        <v>358</v>
      </c>
      <c r="E35" s="13" t="s">
        <v>415</v>
      </c>
      <c r="F35" s="13" t="s">
        <v>356</v>
      </c>
      <c r="G35" s="13" t="s">
        <v>360</v>
      </c>
      <c r="H35" s="13" t="s">
        <v>361</v>
      </c>
      <c r="I35" s="13" t="s">
        <v>344</v>
      </c>
      <c r="J35" s="13" t="s">
        <v>415</v>
      </c>
    </row>
    <row r="36" ht="27" customHeight="1" spans="1:10">
      <c r="A36" s="13" t="s">
        <v>315</v>
      </c>
      <c r="B36" s="13" t="s">
        <v>408</v>
      </c>
      <c r="C36" s="13" t="s">
        <v>362</v>
      </c>
      <c r="D36" s="13" t="s">
        <v>363</v>
      </c>
      <c r="E36" s="13" t="s">
        <v>416</v>
      </c>
      <c r="F36" s="13" t="s">
        <v>342</v>
      </c>
      <c r="G36" s="13" t="s">
        <v>370</v>
      </c>
      <c r="H36" s="13" t="s">
        <v>348</v>
      </c>
      <c r="I36" s="13" t="s">
        <v>344</v>
      </c>
      <c r="J36" s="13" t="s">
        <v>417</v>
      </c>
    </row>
    <row r="37" ht="34" customHeight="1" spans="1:10">
      <c r="A37" s="13" t="s">
        <v>315</v>
      </c>
      <c r="B37" s="13" t="s">
        <v>408</v>
      </c>
      <c r="C37" s="13" t="s">
        <v>367</v>
      </c>
      <c r="D37" s="13" t="s">
        <v>368</v>
      </c>
      <c r="E37" s="13" t="s">
        <v>418</v>
      </c>
      <c r="F37" s="13" t="s">
        <v>342</v>
      </c>
      <c r="G37" s="13" t="s">
        <v>370</v>
      </c>
      <c r="H37" s="13" t="s">
        <v>348</v>
      </c>
      <c r="I37" s="13" t="s">
        <v>344</v>
      </c>
      <c r="J37" s="13" t="s">
        <v>419</v>
      </c>
    </row>
  </sheetData>
  <mergeCells count="13">
    <mergeCell ref="A2:J2"/>
    <mergeCell ref="A6:A12"/>
    <mergeCell ref="A13:A16"/>
    <mergeCell ref="A17:A19"/>
    <mergeCell ref="A20:A24"/>
    <mergeCell ref="A25:A30"/>
    <mergeCell ref="A31:A37"/>
    <mergeCell ref="B6:B12"/>
    <mergeCell ref="B13:B16"/>
    <mergeCell ref="B17:B19"/>
    <mergeCell ref="B20:B24"/>
    <mergeCell ref="B25:B30"/>
    <mergeCell ref="B31:B37"/>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A15" sqref="A15"/>
    </sheetView>
  </sheetViews>
  <sheetFormatPr defaultColWidth="9.13888888888889" defaultRowHeight="12" customHeight="1" outlineLevelRow="7"/>
  <cols>
    <col min="1" max="1" width="38.0277777777778" customWidth="1"/>
    <col min="2" max="2" width="22.712962962963" customWidth="1"/>
    <col min="3" max="3" width="17.5740740740741" customWidth="1"/>
    <col min="4" max="7" width="23.5740740740741" customWidth="1"/>
    <col min="8" max="8" width="21.8518518518519" customWidth="1"/>
    <col min="9" max="11" width="23.5740740740741" customWidth="1"/>
  </cols>
  <sheetData>
    <row r="1" ht="17.25" customHeight="1" spans="11:11">
      <c r="K1" s="72" t="s">
        <v>420</v>
      </c>
    </row>
    <row r="2" ht="28.5" customHeight="1" spans="2:11">
      <c r="B2" s="133" t="s">
        <v>421</v>
      </c>
      <c r="C2" s="21"/>
      <c r="D2" s="21"/>
      <c r="E2" s="21"/>
      <c r="F2" s="21"/>
      <c r="G2" s="78"/>
      <c r="H2" s="21"/>
      <c r="I2" s="78"/>
      <c r="J2" s="78"/>
      <c r="K2" s="21"/>
    </row>
    <row r="3" ht="17.25" customHeight="1" spans="1:2">
      <c r="A3" t="str">
        <f>"单位名称："&amp;"中国共产党曲靖市委员会机构编制委员会办公室"</f>
        <v>单位名称：中国共产党曲靖市委员会机构编制委员会办公室</v>
      </c>
      <c r="B3" s="134"/>
    </row>
    <row r="4" ht="44.25" customHeight="1" spans="1:11">
      <c r="A4" s="135" t="s">
        <v>233</v>
      </c>
      <c r="B4" s="47" t="s">
        <v>422</v>
      </c>
      <c r="C4" s="47" t="s">
        <v>329</v>
      </c>
      <c r="D4" s="47" t="s">
        <v>330</v>
      </c>
      <c r="E4" s="47" t="s">
        <v>331</v>
      </c>
      <c r="F4" s="47" t="s">
        <v>332</v>
      </c>
      <c r="G4" s="55" t="s">
        <v>333</v>
      </c>
      <c r="H4" s="47" t="s">
        <v>334</v>
      </c>
      <c r="I4" s="55" t="s">
        <v>335</v>
      </c>
      <c r="J4" s="55" t="s">
        <v>336</v>
      </c>
      <c r="K4" s="47" t="s">
        <v>337</v>
      </c>
    </row>
    <row r="5" ht="14.25" customHeight="1" spans="1:11">
      <c r="A5" s="136">
        <v>1</v>
      </c>
      <c r="B5" s="137">
        <v>2</v>
      </c>
      <c r="C5" s="138">
        <v>3</v>
      </c>
      <c r="D5" s="139">
        <v>4</v>
      </c>
      <c r="E5" s="139">
        <v>5</v>
      </c>
      <c r="F5" s="139">
        <v>6</v>
      </c>
      <c r="G5" s="139">
        <v>7</v>
      </c>
      <c r="H5" s="138">
        <v>8</v>
      </c>
      <c r="I5" s="139">
        <v>8</v>
      </c>
      <c r="J5" s="138">
        <v>10</v>
      </c>
      <c r="K5" s="138">
        <v>11</v>
      </c>
    </row>
    <row r="6" ht="42" customHeight="1" spans="1:11">
      <c r="A6" s="14"/>
      <c r="B6" s="13"/>
      <c r="C6" s="140"/>
      <c r="D6" s="140"/>
      <c r="E6" s="140"/>
      <c r="F6" s="141"/>
      <c r="G6" s="142"/>
      <c r="H6" s="141"/>
      <c r="I6" s="142"/>
      <c r="J6" s="142"/>
      <c r="K6" s="141"/>
    </row>
    <row r="7" ht="51.75" customHeight="1" spans="1:11">
      <c r="A7" s="136"/>
      <c r="B7" s="13"/>
      <c r="C7" s="13"/>
      <c r="D7" s="13"/>
      <c r="E7" s="13"/>
      <c r="F7" s="13"/>
      <c r="G7" s="13"/>
      <c r="H7" s="13"/>
      <c r="I7" s="13"/>
      <c r="J7" s="13"/>
      <c r="K7" s="33"/>
    </row>
    <row r="8" s="52" customFormat="1" ht="28.05" customHeight="1" spans="1:1">
      <c r="A8" s="143" t="s">
        <v>423</v>
      </c>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XFD10"/>
    </sheetView>
  </sheetViews>
  <sheetFormatPr defaultColWidth="9.13888888888889" defaultRowHeight="14.25" customHeight="1" outlineLevelCol="5"/>
  <cols>
    <col min="1" max="1" width="26.8518518518519" customWidth="1"/>
    <col min="2" max="2" width="34.2777777777778" customWidth="1"/>
    <col min="3" max="3" width="30.4259259259259" customWidth="1"/>
    <col min="4" max="4" width="28.712962962963" customWidth="1"/>
    <col min="5" max="6" width="26.8518518518519" customWidth="1"/>
  </cols>
  <sheetData>
    <row r="1" ht="12" customHeight="1" spans="1:6">
      <c r="A1" s="109">
        <v>1</v>
      </c>
      <c r="B1" s="110">
        <v>0</v>
      </c>
      <c r="C1" s="109">
        <v>1</v>
      </c>
      <c r="D1" s="126"/>
      <c r="E1" s="126"/>
      <c r="F1" s="107" t="s">
        <v>424</v>
      </c>
    </row>
    <row r="2" ht="26.25" customHeight="1" spans="1:6">
      <c r="A2" s="113" t="s">
        <v>425</v>
      </c>
      <c r="B2" s="113" t="s">
        <v>425</v>
      </c>
      <c r="C2" s="114"/>
      <c r="D2" s="127"/>
      <c r="E2" s="127"/>
      <c r="F2" s="127"/>
    </row>
    <row r="3" ht="13.5" customHeight="1" spans="1:6">
      <c r="A3" s="4" t="str">
        <f>"单位名称："&amp;"中国共产党曲靖市委员会机构编制委员会办公室"</f>
        <v>单位名称：中国共产党曲靖市委员会机构编制委员会办公室</v>
      </c>
      <c r="B3" s="4" t="s">
        <v>426</v>
      </c>
      <c r="C3" s="109"/>
      <c r="D3" s="126"/>
      <c r="E3" s="126"/>
      <c r="F3" s="280" t="s">
        <v>2</v>
      </c>
    </row>
    <row r="4" ht="19.5" customHeight="1" spans="1:6">
      <c r="A4" s="70" t="s">
        <v>427</v>
      </c>
      <c r="B4" s="128" t="s">
        <v>47</v>
      </c>
      <c r="C4" s="70" t="s">
        <v>48</v>
      </c>
      <c r="D4" s="10" t="s">
        <v>428</v>
      </c>
      <c r="E4" s="10"/>
      <c r="F4" s="10"/>
    </row>
    <row r="5" ht="18.75" customHeight="1" spans="1:6">
      <c r="A5" s="70"/>
      <c r="B5" s="129"/>
      <c r="C5" s="70"/>
      <c r="D5" s="10" t="s">
        <v>29</v>
      </c>
      <c r="E5" s="10" t="s">
        <v>49</v>
      </c>
      <c r="F5" s="10" t="s">
        <v>50</v>
      </c>
    </row>
    <row r="6" ht="23.25" customHeight="1" spans="1:6">
      <c r="A6" s="55">
        <v>1</v>
      </c>
      <c r="B6" s="121" t="s">
        <v>131</v>
      </c>
      <c r="C6" s="55">
        <v>3</v>
      </c>
      <c r="D6" s="69">
        <v>4</v>
      </c>
      <c r="E6" s="69">
        <v>5</v>
      </c>
      <c r="F6" s="69">
        <v>6</v>
      </c>
    </row>
    <row r="7" ht="23.25" customHeight="1" spans="1:6">
      <c r="A7" s="13"/>
      <c r="B7" s="14"/>
      <c r="C7" s="14"/>
      <c r="D7" s="15"/>
      <c r="E7" s="15"/>
      <c r="F7" s="15"/>
    </row>
    <row r="8" ht="24" customHeight="1" spans="1:6">
      <c r="A8" s="14"/>
      <c r="B8" s="13"/>
      <c r="C8" s="13"/>
      <c r="D8" s="15"/>
      <c r="E8" s="15"/>
      <c r="F8" s="15"/>
    </row>
    <row r="9" ht="18.75" customHeight="1" spans="1:6">
      <c r="A9" s="130" t="s">
        <v>90</v>
      </c>
      <c r="B9" s="130" t="s">
        <v>90</v>
      </c>
      <c r="C9" s="131" t="s">
        <v>90</v>
      </c>
      <c r="D9" s="15"/>
      <c r="E9" s="15"/>
      <c r="F9" s="15"/>
    </row>
    <row r="10" s="19" customFormat="1" customHeight="1" spans="1:3">
      <c r="A10" s="132" t="s">
        <v>429</v>
      </c>
      <c r="B10" s="132"/>
      <c r="C10" s="132"/>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H7" sqref="H7"/>
    </sheetView>
  </sheetViews>
  <sheetFormatPr defaultColWidth="9.13888888888889" defaultRowHeight="14.25" customHeight="1" outlineLevelCol="5"/>
  <cols>
    <col min="1" max="1" width="23.5740740740741" customWidth="1"/>
    <col min="2" max="2" width="30.4259259259259" customWidth="1"/>
    <col min="3" max="3" width="26.1388888888889" customWidth="1"/>
    <col min="4" max="4" width="25.2777777777778" customWidth="1"/>
    <col min="5" max="6" width="23.5740740740741" customWidth="1"/>
  </cols>
  <sheetData>
    <row r="1" ht="12" customHeight="1" spans="1:6">
      <c r="A1" s="109">
        <v>1</v>
      </c>
      <c r="B1" s="110">
        <v>0</v>
      </c>
      <c r="C1" s="109">
        <v>1</v>
      </c>
      <c r="D1" s="111"/>
      <c r="E1" s="111"/>
      <c r="F1" s="112" t="s">
        <v>430</v>
      </c>
    </row>
    <row r="2" ht="26.25" customHeight="1" spans="1:6">
      <c r="A2" s="113" t="s">
        <v>431</v>
      </c>
      <c r="B2" s="113" t="s">
        <v>425</v>
      </c>
      <c r="C2" s="114"/>
      <c r="D2" s="115"/>
      <c r="E2" s="115"/>
      <c r="F2" s="115"/>
    </row>
    <row r="3" ht="13.5" customHeight="1" spans="1:6">
      <c r="A3" s="4" t="str">
        <f>"单位名称："&amp;"中国共产党曲靖市委员会机构编制委员会办公室"</f>
        <v>单位名称：中国共产党曲靖市委员会机构编制委员会办公室</v>
      </c>
      <c r="B3" s="116" t="s">
        <v>426</v>
      </c>
      <c r="C3" s="109"/>
      <c r="D3" s="111"/>
      <c r="E3" s="111"/>
      <c r="F3" s="280" t="s">
        <v>2</v>
      </c>
    </row>
    <row r="4" ht="19.5" customHeight="1" spans="1:6">
      <c r="A4" s="117" t="s">
        <v>427</v>
      </c>
      <c r="B4" s="118" t="s">
        <v>235</v>
      </c>
      <c r="C4" s="117" t="s">
        <v>236</v>
      </c>
      <c r="D4" s="38" t="s">
        <v>432</v>
      </c>
      <c r="E4" s="39"/>
      <c r="F4" s="40"/>
    </row>
    <row r="5" ht="18.75" customHeight="1" spans="1:6">
      <c r="A5" s="119"/>
      <c r="B5" s="120"/>
      <c r="C5" s="119"/>
      <c r="D5" s="26" t="s">
        <v>29</v>
      </c>
      <c r="E5" s="38" t="s">
        <v>49</v>
      </c>
      <c r="F5" s="26" t="s">
        <v>50</v>
      </c>
    </row>
    <row r="6" ht="18.75" customHeight="1" spans="1:6">
      <c r="A6" s="55">
        <v>1</v>
      </c>
      <c r="B6" s="121" t="s">
        <v>131</v>
      </c>
      <c r="C6" s="55">
        <v>3</v>
      </c>
      <c r="D6" s="69">
        <v>4</v>
      </c>
      <c r="E6" s="69">
        <v>5</v>
      </c>
      <c r="F6" s="69">
        <v>6</v>
      </c>
    </row>
    <row r="7" ht="21" customHeight="1" spans="1:6">
      <c r="A7" s="13"/>
      <c r="B7" s="122"/>
      <c r="C7" s="122"/>
      <c r="D7" s="15"/>
      <c r="E7" s="15"/>
      <c r="F7" s="15"/>
    </row>
    <row r="8" ht="21" customHeight="1" spans="1:6">
      <c r="A8" s="122"/>
      <c r="B8" s="13"/>
      <c r="C8" s="13"/>
      <c r="D8" s="15"/>
      <c r="E8" s="15"/>
      <c r="F8" s="15"/>
    </row>
    <row r="9" ht="18.75" customHeight="1" spans="1:6">
      <c r="A9" s="123" t="s">
        <v>90</v>
      </c>
      <c r="B9" s="123" t="s">
        <v>90</v>
      </c>
      <c r="C9" s="124" t="s">
        <v>90</v>
      </c>
      <c r="D9" s="15"/>
      <c r="E9" s="15"/>
      <c r="F9" s="15"/>
    </row>
    <row r="10" s="108" customFormat="1" ht="13.2" spans="1:1">
      <c r="A10" s="125" t="s">
        <v>433</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workbookViewId="0">
      <selection activeCell="D20" sqref="D20"/>
    </sheetView>
  </sheetViews>
  <sheetFormatPr defaultColWidth="9.13888888888889" defaultRowHeight="14.25" customHeight="1"/>
  <cols>
    <col min="1" max="2" width="23.5740740740741" customWidth="1"/>
    <col min="3" max="3" width="27" customWidth="1"/>
    <col min="4" max="5" width="23.5740740740741" customWidth="1"/>
    <col min="6" max="6" width="33.8518518518519" customWidth="1"/>
    <col min="7" max="8" width="20.1388888888889" customWidth="1"/>
    <col min="9" max="9" width="25.2777777777778" customWidth="1"/>
    <col min="10" max="12" width="27" customWidth="1"/>
    <col min="13" max="13" width="23.5740740740741" customWidth="1"/>
    <col min="14" max="14" width="30.4259259259259" customWidth="1"/>
    <col min="15" max="15" width="27" customWidth="1"/>
    <col min="16" max="16" width="30.4259259259259" customWidth="1"/>
    <col min="17" max="17" width="23.5740740740741" customWidth="1"/>
  </cols>
  <sheetData>
    <row r="1" ht="13.5" customHeight="1" spans="15:17">
      <c r="O1" s="72"/>
      <c r="P1" s="72"/>
      <c r="Q1" s="41" t="s">
        <v>434</v>
      </c>
    </row>
    <row r="2" ht="27.75" customHeight="1" spans="1:17">
      <c r="A2" s="42" t="s">
        <v>435</v>
      </c>
      <c r="B2" s="21"/>
      <c r="C2" s="21"/>
      <c r="D2" s="21"/>
      <c r="E2" s="21"/>
      <c r="F2" s="21"/>
      <c r="G2" s="21"/>
      <c r="H2" s="21"/>
      <c r="I2" s="21"/>
      <c r="J2" s="21"/>
      <c r="K2" s="78"/>
      <c r="L2" s="21"/>
      <c r="M2" s="21"/>
      <c r="N2" s="21"/>
      <c r="O2" s="78"/>
      <c r="P2" s="78"/>
      <c r="Q2" s="21"/>
    </row>
    <row r="3" ht="18.75" customHeight="1" spans="1:17">
      <c r="A3" s="43" t="str">
        <f>"单位名称："&amp;"中国共产党曲靖市委员会机构编制委员会办公室"</f>
        <v>单位名称：中国共产党曲靖市委员会机构编制委员会办公室</v>
      </c>
      <c r="B3" s="23"/>
      <c r="C3" s="23"/>
      <c r="D3" s="23"/>
      <c r="E3" s="23"/>
      <c r="F3" s="23"/>
      <c r="G3" s="23"/>
      <c r="H3" s="23"/>
      <c r="I3" s="23"/>
      <c r="J3" s="23"/>
      <c r="O3" s="94"/>
      <c r="P3" s="94"/>
      <c r="Q3" s="280" t="s">
        <v>2</v>
      </c>
    </row>
    <row r="4" ht="15.75" customHeight="1" spans="1:17">
      <c r="A4" s="25" t="s">
        <v>436</v>
      </c>
      <c r="B4" s="80" t="s">
        <v>437</v>
      </c>
      <c r="C4" s="80" t="s">
        <v>438</v>
      </c>
      <c r="D4" s="80" t="s">
        <v>439</v>
      </c>
      <c r="E4" s="80" t="s">
        <v>440</v>
      </c>
      <c r="F4" s="80" t="s">
        <v>441</v>
      </c>
      <c r="G4" s="45" t="s">
        <v>239</v>
      </c>
      <c r="H4" s="45"/>
      <c r="I4" s="45"/>
      <c r="J4" s="45"/>
      <c r="K4" s="95"/>
      <c r="L4" s="45"/>
      <c r="M4" s="45"/>
      <c r="N4" s="45"/>
      <c r="O4" s="96"/>
      <c r="P4" s="95"/>
      <c r="Q4" s="46"/>
    </row>
    <row r="5" ht="17.25" customHeight="1" spans="1:17">
      <c r="A5" s="28"/>
      <c r="B5" s="82"/>
      <c r="C5" s="82"/>
      <c r="D5" s="82"/>
      <c r="E5" s="82"/>
      <c r="F5" s="82"/>
      <c r="G5" s="82" t="s">
        <v>29</v>
      </c>
      <c r="H5" s="82" t="s">
        <v>32</v>
      </c>
      <c r="I5" s="82" t="s">
        <v>442</v>
      </c>
      <c r="J5" s="82" t="s">
        <v>443</v>
      </c>
      <c r="K5" s="83" t="s">
        <v>444</v>
      </c>
      <c r="L5" s="97" t="s">
        <v>36</v>
      </c>
      <c r="M5" s="97"/>
      <c r="N5" s="97"/>
      <c r="O5" s="98"/>
      <c r="P5" s="103"/>
      <c r="Q5" s="84"/>
    </row>
    <row r="6" ht="54" customHeight="1" spans="1:17">
      <c r="A6" s="31"/>
      <c r="B6" s="84"/>
      <c r="C6" s="84"/>
      <c r="D6" s="84"/>
      <c r="E6" s="84"/>
      <c r="F6" s="84"/>
      <c r="G6" s="84"/>
      <c r="H6" s="84" t="s">
        <v>31</v>
      </c>
      <c r="I6" s="84"/>
      <c r="J6" s="84"/>
      <c r="K6" s="85"/>
      <c r="L6" s="84" t="s">
        <v>31</v>
      </c>
      <c r="M6" s="84" t="s">
        <v>37</v>
      </c>
      <c r="N6" s="84" t="s">
        <v>248</v>
      </c>
      <c r="O6" s="56" t="s">
        <v>39</v>
      </c>
      <c r="P6" s="85" t="s">
        <v>40</v>
      </c>
      <c r="Q6" s="84" t="s">
        <v>41</v>
      </c>
    </row>
    <row r="7" ht="15" customHeight="1" spans="1:17">
      <c r="A7" s="32">
        <v>1</v>
      </c>
      <c r="B7" s="104">
        <v>2</v>
      </c>
      <c r="C7" s="104">
        <v>3</v>
      </c>
      <c r="D7" s="104">
        <v>4</v>
      </c>
      <c r="E7" s="104">
        <v>5</v>
      </c>
      <c r="F7" s="104">
        <v>6</v>
      </c>
      <c r="G7" s="105">
        <v>7</v>
      </c>
      <c r="H7" s="105">
        <v>8</v>
      </c>
      <c r="I7" s="105">
        <v>9</v>
      </c>
      <c r="J7" s="105">
        <v>10</v>
      </c>
      <c r="K7" s="105">
        <v>11</v>
      </c>
      <c r="L7" s="105">
        <v>12</v>
      </c>
      <c r="M7" s="105">
        <v>13</v>
      </c>
      <c r="N7" s="105">
        <v>14</v>
      </c>
      <c r="O7" s="105">
        <v>15</v>
      </c>
      <c r="P7" s="105">
        <v>16</v>
      </c>
      <c r="Q7" s="105">
        <v>17</v>
      </c>
    </row>
    <row r="8" ht="21" customHeight="1" spans="1:17">
      <c r="A8" s="13" t="s">
        <v>445</v>
      </c>
      <c r="B8" s="86"/>
      <c r="C8" s="86"/>
      <c r="D8" s="86"/>
      <c r="E8" s="106"/>
      <c r="F8" s="15">
        <v>2.5</v>
      </c>
      <c r="G8" s="15">
        <v>2.5</v>
      </c>
      <c r="H8" s="15">
        <v>2.5</v>
      </c>
      <c r="I8" s="15"/>
      <c r="J8" s="15"/>
      <c r="K8" s="15"/>
      <c r="L8" s="15"/>
      <c r="M8" s="15"/>
      <c r="N8" s="15"/>
      <c r="O8" s="15"/>
      <c r="P8" s="15"/>
      <c r="Q8" s="15"/>
    </row>
    <row r="9" ht="25.5" customHeight="1" spans="1:17">
      <c r="A9" s="13" t="s">
        <v>315</v>
      </c>
      <c r="B9" s="13" t="s">
        <v>446</v>
      </c>
      <c r="C9" s="13" t="s">
        <v>447</v>
      </c>
      <c r="D9" s="13" t="s">
        <v>448</v>
      </c>
      <c r="E9" s="13" t="s">
        <v>130</v>
      </c>
      <c r="F9" s="15">
        <v>1</v>
      </c>
      <c r="G9" s="15">
        <v>1</v>
      </c>
      <c r="H9" s="15">
        <v>1</v>
      </c>
      <c r="I9" s="15"/>
      <c r="J9" s="15"/>
      <c r="K9" s="15"/>
      <c r="L9" s="15"/>
      <c r="M9" s="15"/>
      <c r="N9" s="15"/>
      <c r="O9" s="15"/>
      <c r="P9" s="15"/>
      <c r="Q9" s="15"/>
    </row>
    <row r="10" ht="25.5" customHeight="1" spans="1:17">
      <c r="A10" s="13" t="s">
        <v>190</v>
      </c>
      <c r="B10" s="13" t="s">
        <v>449</v>
      </c>
      <c r="C10" s="13" t="s">
        <v>450</v>
      </c>
      <c r="D10" s="13" t="s">
        <v>448</v>
      </c>
      <c r="E10" s="13" t="s">
        <v>130</v>
      </c>
      <c r="F10" s="15">
        <v>0.5</v>
      </c>
      <c r="G10" s="15">
        <v>0.5</v>
      </c>
      <c r="H10" s="15">
        <v>0.5</v>
      </c>
      <c r="I10" s="15"/>
      <c r="J10" s="15"/>
      <c r="K10" s="15"/>
      <c r="L10" s="15"/>
      <c r="M10" s="15"/>
      <c r="N10" s="15"/>
      <c r="O10" s="15"/>
      <c r="P10" s="15"/>
      <c r="Q10" s="15"/>
    </row>
    <row r="11" ht="25.5" customHeight="1" spans="1:17">
      <c r="A11" s="13" t="s">
        <v>190</v>
      </c>
      <c r="B11" s="13" t="s">
        <v>451</v>
      </c>
      <c r="C11" s="13" t="s">
        <v>452</v>
      </c>
      <c r="D11" s="13" t="s">
        <v>448</v>
      </c>
      <c r="E11" s="13" t="s">
        <v>130</v>
      </c>
      <c r="F11" s="15">
        <v>1</v>
      </c>
      <c r="G11" s="15">
        <v>1</v>
      </c>
      <c r="H11" s="15">
        <v>1</v>
      </c>
      <c r="I11" s="15"/>
      <c r="J11" s="15"/>
      <c r="K11" s="15"/>
      <c r="L11" s="15"/>
      <c r="M11" s="15"/>
      <c r="N11" s="15"/>
      <c r="O11" s="15"/>
      <c r="P11" s="15"/>
      <c r="Q11" s="15"/>
    </row>
    <row r="12" ht="21" customHeight="1" spans="1:17">
      <c r="A12" s="88" t="s">
        <v>90</v>
      </c>
      <c r="B12" s="89"/>
      <c r="C12" s="89"/>
      <c r="D12" s="89"/>
      <c r="E12" s="106"/>
      <c r="F12" s="15">
        <v>2.5</v>
      </c>
      <c r="G12" s="15">
        <v>2.5</v>
      </c>
      <c r="H12" s="15">
        <v>2.5</v>
      </c>
      <c r="I12" s="15"/>
      <c r="J12" s="15"/>
      <c r="K12" s="15"/>
      <c r="L12" s="15"/>
      <c r="M12" s="15"/>
      <c r="N12" s="15"/>
      <c r="O12" s="15"/>
      <c r="P12" s="15"/>
      <c r="Q12" s="15"/>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O21" sqref="O21"/>
    </sheetView>
  </sheetViews>
  <sheetFormatPr defaultColWidth="9.13888888888889" defaultRowHeight="14.25" customHeight="1"/>
  <cols>
    <col min="1" max="1" width="23.5740740740741" customWidth="1"/>
    <col min="2" max="2" width="27" customWidth="1"/>
    <col min="3" max="3" width="28.2777777777778" customWidth="1"/>
    <col min="4" max="4" width="23.5740740740741" customWidth="1"/>
    <col min="5" max="7" width="27" customWidth="1"/>
    <col min="8" max="9" width="20.1388888888889" customWidth="1"/>
    <col min="10" max="10" width="25.2777777777778" customWidth="1"/>
    <col min="11" max="13" width="27" customWidth="1"/>
    <col min="14" max="14" width="23.5740740740741" customWidth="1"/>
    <col min="15" max="15" width="30.4259259259259" customWidth="1"/>
    <col min="16" max="16" width="27" customWidth="1"/>
    <col min="17" max="17" width="30.4259259259259" customWidth="1"/>
    <col min="18" max="18" width="23.5740740740741" customWidth="1"/>
  </cols>
  <sheetData>
    <row r="1" ht="13.5" customHeight="1" spans="1:18">
      <c r="A1" s="75"/>
      <c r="B1" s="75"/>
      <c r="C1" s="75"/>
      <c r="D1" s="76"/>
      <c r="E1" s="76"/>
      <c r="F1" s="76"/>
      <c r="G1" s="76"/>
      <c r="H1" s="75"/>
      <c r="I1" s="75"/>
      <c r="J1" s="75"/>
      <c r="K1" s="75"/>
      <c r="L1" s="92"/>
      <c r="M1" s="75"/>
      <c r="N1" s="75"/>
      <c r="O1" s="75"/>
      <c r="P1" s="72"/>
      <c r="Q1" s="99"/>
      <c r="R1" s="100" t="s">
        <v>453</v>
      </c>
    </row>
    <row r="2" ht="27.75" customHeight="1" spans="1:18">
      <c r="A2" s="42" t="s">
        <v>454</v>
      </c>
      <c r="B2" s="77"/>
      <c r="C2" s="77"/>
      <c r="D2" s="78"/>
      <c r="E2" s="78"/>
      <c r="F2" s="78"/>
      <c r="G2" s="78"/>
      <c r="H2" s="77"/>
      <c r="I2" s="77"/>
      <c r="J2" s="77"/>
      <c r="K2" s="77"/>
      <c r="L2" s="93"/>
      <c r="M2" s="77"/>
      <c r="N2" s="77"/>
      <c r="O2" s="77"/>
      <c r="P2" s="78"/>
      <c r="Q2" s="93"/>
      <c r="R2" s="77"/>
    </row>
    <row r="3" ht="18.75" customHeight="1" spans="1:18">
      <c r="A3" s="79" t="str">
        <f>"单位名称："&amp;"中国共产党曲靖市委员会机构编制委员会办公室"</f>
        <v>单位名称：中国共产党曲靖市委员会机构编制委员会办公室</v>
      </c>
      <c r="B3" s="65"/>
      <c r="C3" s="65"/>
      <c r="D3" s="67"/>
      <c r="E3" s="67"/>
      <c r="F3" s="67"/>
      <c r="G3" s="67"/>
      <c r="H3" s="65"/>
      <c r="I3" s="65"/>
      <c r="J3" s="65"/>
      <c r="K3" s="65"/>
      <c r="L3" s="92"/>
      <c r="M3" s="75"/>
      <c r="N3" s="75"/>
      <c r="O3" s="75"/>
      <c r="P3" s="94"/>
      <c r="Q3" s="101"/>
      <c r="R3" s="283" t="s">
        <v>2</v>
      </c>
    </row>
    <row r="4" ht="15.75" customHeight="1" spans="1:18">
      <c r="A4" s="25" t="s">
        <v>436</v>
      </c>
      <c r="B4" s="80" t="s">
        <v>455</v>
      </c>
      <c r="C4" s="80" t="s">
        <v>456</v>
      </c>
      <c r="D4" s="81" t="s">
        <v>457</v>
      </c>
      <c r="E4" s="81" t="s">
        <v>458</v>
      </c>
      <c r="F4" s="81" t="s">
        <v>459</v>
      </c>
      <c r="G4" s="81" t="s">
        <v>460</v>
      </c>
      <c r="H4" s="45" t="s">
        <v>239</v>
      </c>
      <c r="I4" s="45"/>
      <c r="J4" s="45"/>
      <c r="K4" s="45"/>
      <c r="L4" s="95"/>
      <c r="M4" s="45"/>
      <c r="N4" s="45"/>
      <c r="O4" s="45"/>
      <c r="P4" s="96"/>
      <c r="Q4" s="95"/>
      <c r="R4" s="46"/>
    </row>
    <row r="5" ht="17.25" customHeight="1" spans="1:18">
      <c r="A5" s="28"/>
      <c r="B5" s="82"/>
      <c r="C5" s="82"/>
      <c r="D5" s="83"/>
      <c r="E5" s="83"/>
      <c r="F5" s="83"/>
      <c r="G5" s="83"/>
      <c r="H5" s="82" t="s">
        <v>29</v>
      </c>
      <c r="I5" s="82" t="s">
        <v>32</v>
      </c>
      <c r="J5" s="82" t="s">
        <v>442</v>
      </c>
      <c r="K5" s="82" t="s">
        <v>443</v>
      </c>
      <c r="L5" s="83" t="s">
        <v>444</v>
      </c>
      <c r="M5" s="97" t="s">
        <v>461</v>
      </c>
      <c r="N5" s="97"/>
      <c r="O5" s="97"/>
      <c r="P5" s="98"/>
      <c r="Q5" s="103"/>
      <c r="R5" s="84"/>
    </row>
    <row r="6" ht="54" customHeight="1" spans="1:18">
      <c r="A6" s="31"/>
      <c r="B6" s="84"/>
      <c r="C6" s="84"/>
      <c r="D6" s="85"/>
      <c r="E6" s="85"/>
      <c r="F6" s="85"/>
      <c r="G6" s="85"/>
      <c r="H6" s="84"/>
      <c r="I6" s="84" t="s">
        <v>31</v>
      </c>
      <c r="J6" s="84"/>
      <c r="K6" s="84"/>
      <c r="L6" s="85"/>
      <c r="M6" s="84" t="s">
        <v>31</v>
      </c>
      <c r="N6" s="84" t="s">
        <v>37</v>
      </c>
      <c r="O6" s="84" t="s">
        <v>248</v>
      </c>
      <c r="P6" s="56" t="s">
        <v>39</v>
      </c>
      <c r="Q6" s="85" t="s">
        <v>40</v>
      </c>
      <c r="R6" s="84" t="s">
        <v>41</v>
      </c>
    </row>
    <row r="7" ht="15" customHeight="1" spans="1:18">
      <c r="A7" s="31">
        <v>1</v>
      </c>
      <c r="B7" s="84">
        <v>2</v>
      </c>
      <c r="C7" s="84">
        <v>3</v>
      </c>
      <c r="D7" s="85">
        <v>4</v>
      </c>
      <c r="E7" s="85">
        <v>5</v>
      </c>
      <c r="F7" s="85">
        <v>6</v>
      </c>
      <c r="G7" s="85">
        <v>7</v>
      </c>
      <c r="H7" s="85">
        <v>8</v>
      </c>
      <c r="I7" s="85">
        <v>9</v>
      </c>
      <c r="J7" s="85">
        <v>10</v>
      </c>
      <c r="K7" s="85">
        <v>11</v>
      </c>
      <c r="L7" s="85">
        <v>12</v>
      </c>
      <c r="M7" s="85">
        <v>13</v>
      </c>
      <c r="N7" s="85">
        <v>14</v>
      </c>
      <c r="O7" s="85">
        <v>15</v>
      </c>
      <c r="P7" s="85">
        <v>16</v>
      </c>
      <c r="Q7" s="85">
        <v>17</v>
      </c>
      <c r="R7" s="85">
        <v>18</v>
      </c>
    </row>
    <row r="8" ht="21" customHeight="1" spans="1:18">
      <c r="A8" s="13"/>
      <c r="B8" s="86"/>
      <c r="C8" s="86"/>
      <c r="D8" s="87"/>
      <c r="E8" s="87"/>
      <c r="F8" s="87"/>
      <c r="G8" s="87"/>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8" t="s">
        <v>462</v>
      </c>
      <c r="B10" s="89"/>
      <c r="C10" s="90"/>
      <c r="D10" s="87"/>
      <c r="E10" s="87"/>
      <c r="F10" s="87"/>
      <c r="G10" s="87"/>
      <c r="H10" s="15"/>
      <c r="I10" s="15"/>
      <c r="J10" s="15"/>
      <c r="K10" s="15"/>
      <c r="L10" s="15"/>
      <c r="M10" s="15"/>
      <c r="N10" s="15"/>
      <c r="O10" s="15"/>
      <c r="P10" s="15"/>
      <c r="Q10" s="15"/>
      <c r="R10" s="15"/>
    </row>
    <row r="11" s="59" customFormat="1" customHeight="1" spans="1:7">
      <c r="A11" s="57" t="s">
        <v>463</v>
      </c>
      <c r="B11" s="91"/>
      <c r="C11" s="91"/>
      <c r="D11" s="91"/>
      <c r="E11" s="91"/>
      <c r="F11" s="91"/>
      <c r="G11" s="91"/>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K22" sqref="K22"/>
    </sheetView>
  </sheetViews>
  <sheetFormatPr defaultColWidth="9.13888888888889" defaultRowHeight="14.25" customHeight="1"/>
  <cols>
    <col min="1" max="1" width="37.712962962963" customWidth="1"/>
    <col min="2" max="4" width="13.4259259259259" customWidth="1"/>
    <col min="5" max="5" width="10.2777777777778" customWidth="1"/>
    <col min="7" max="14" width="10.2777777777778" customWidth="1"/>
  </cols>
  <sheetData>
    <row r="1" ht="13.5" customHeight="1" spans="4:14">
      <c r="D1" s="60"/>
      <c r="F1" s="61"/>
      <c r="N1" s="72" t="s">
        <v>464</v>
      </c>
    </row>
    <row r="2" ht="35.25" customHeight="1" spans="1:14">
      <c r="A2" s="62" t="s">
        <v>465</v>
      </c>
      <c r="B2" s="63"/>
      <c r="C2" s="63"/>
      <c r="D2" s="63"/>
      <c r="E2" s="63"/>
      <c r="F2" s="63"/>
      <c r="G2" s="63"/>
      <c r="H2" s="63"/>
      <c r="I2" s="63"/>
      <c r="J2" s="63"/>
      <c r="K2" s="63"/>
      <c r="L2" s="63"/>
      <c r="M2" s="63"/>
      <c r="N2" s="63"/>
    </row>
    <row r="3" ht="24" customHeight="1" spans="1:13">
      <c r="A3" s="64" t="str">
        <f>"单位名称："&amp;"中国共产党曲靖市委员会机构编制委员会办公室"</f>
        <v>单位名称：中国共产党曲靖市委员会机构编制委员会办公室</v>
      </c>
      <c r="B3" s="65"/>
      <c r="C3" s="65"/>
      <c r="D3" s="66"/>
      <c r="E3" s="65"/>
      <c r="F3" s="67"/>
      <c r="G3" s="65"/>
      <c r="H3" s="65"/>
      <c r="I3" s="65"/>
      <c r="J3" s="65"/>
      <c r="K3" s="23"/>
      <c r="L3" s="23"/>
      <c r="M3" s="284" t="s">
        <v>2</v>
      </c>
    </row>
    <row r="4" ht="19.5" customHeight="1" spans="1:14">
      <c r="A4" s="10" t="s">
        <v>466</v>
      </c>
      <c r="B4" s="10" t="s">
        <v>239</v>
      </c>
      <c r="C4" s="10"/>
      <c r="D4" s="10"/>
      <c r="E4" s="10" t="s">
        <v>467</v>
      </c>
      <c r="F4" s="10"/>
      <c r="G4" s="10"/>
      <c r="H4" s="10"/>
      <c r="I4" s="10"/>
      <c r="J4" s="10"/>
      <c r="K4" s="10"/>
      <c r="L4" s="10"/>
      <c r="M4" s="10"/>
      <c r="N4" s="10"/>
    </row>
    <row r="5" ht="40.5" customHeight="1" spans="1:14">
      <c r="A5" s="10"/>
      <c r="B5" s="10" t="s">
        <v>29</v>
      </c>
      <c r="C5" s="9" t="s">
        <v>32</v>
      </c>
      <c r="D5" s="68" t="s">
        <v>468</v>
      </c>
      <c r="E5" s="55" t="s">
        <v>469</v>
      </c>
      <c r="F5" s="55" t="s">
        <v>470</v>
      </c>
      <c r="G5" s="55" t="s">
        <v>471</v>
      </c>
      <c r="H5" s="55" t="s">
        <v>472</v>
      </c>
      <c r="I5" s="55" t="s">
        <v>473</v>
      </c>
      <c r="J5" s="55" t="s">
        <v>474</v>
      </c>
      <c r="K5" s="55" t="s">
        <v>475</v>
      </c>
      <c r="L5" s="55" t="s">
        <v>476</v>
      </c>
      <c r="M5" s="55" t="s">
        <v>477</v>
      </c>
      <c r="N5" s="55" t="s">
        <v>478</v>
      </c>
    </row>
    <row r="6" ht="19.5" customHeight="1" spans="1:14">
      <c r="A6" s="69">
        <v>1</v>
      </c>
      <c r="B6" s="69">
        <v>2</v>
      </c>
      <c r="C6" s="69">
        <v>3</v>
      </c>
      <c r="D6" s="10">
        <v>4</v>
      </c>
      <c r="E6" s="55">
        <v>5</v>
      </c>
      <c r="F6" s="69">
        <v>6</v>
      </c>
      <c r="G6" s="55">
        <v>7</v>
      </c>
      <c r="H6" s="70">
        <v>8</v>
      </c>
      <c r="I6" s="55">
        <v>9</v>
      </c>
      <c r="J6" s="55">
        <v>10</v>
      </c>
      <c r="K6" s="55">
        <v>11</v>
      </c>
      <c r="L6" s="70">
        <v>12</v>
      </c>
      <c r="M6" s="55">
        <v>13</v>
      </c>
      <c r="N6" s="74">
        <v>14</v>
      </c>
    </row>
    <row r="7" ht="18.75" customHeight="1" spans="1:14">
      <c r="A7" s="71"/>
      <c r="B7" s="15"/>
      <c r="C7" s="15"/>
      <c r="D7" s="15"/>
      <c r="E7" s="15"/>
      <c r="F7" s="15"/>
      <c r="G7" s="15"/>
      <c r="H7" s="15"/>
      <c r="I7" s="15"/>
      <c r="J7" s="15"/>
      <c r="K7" s="15"/>
      <c r="L7" s="15"/>
      <c r="M7" s="15"/>
      <c r="N7" s="15"/>
    </row>
    <row r="8" ht="18.75" customHeight="1" spans="1:14">
      <c r="A8" s="71"/>
      <c r="B8" s="15"/>
      <c r="C8" s="15"/>
      <c r="D8" s="15"/>
      <c r="E8" s="15"/>
      <c r="F8" s="15"/>
      <c r="G8" s="15"/>
      <c r="H8" s="15"/>
      <c r="I8" s="15"/>
      <c r="J8" s="15"/>
      <c r="K8" s="15"/>
      <c r="L8" s="15"/>
      <c r="M8" s="15"/>
      <c r="N8" s="15"/>
    </row>
    <row r="9" s="59" customFormat="1" customHeight="1" spans="1:1">
      <c r="A9" s="57" t="s">
        <v>479</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I22" sqref="I22"/>
    </sheetView>
  </sheetViews>
  <sheetFormatPr defaultColWidth="9.13888888888889" defaultRowHeight="12" customHeight="1" outlineLevelRow="7"/>
  <cols>
    <col min="1" max="1" width="26.4259259259259" customWidth="1"/>
    <col min="2" max="5" width="26.8518518518519" customWidth="1"/>
    <col min="6" max="6" width="23.5740740740741" customWidth="1"/>
    <col min="7" max="7" width="25" customWidth="1"/>
    <col min="8" max="9" width="23.5740740740741" customWidth="1"/>
    <col min="10" max="10" width="26.8518518518519" customWidth="1"/>
  </cols>
  <sheetData>
    <row r="1" customHeight="1" spans="10:10">
      <c r="J1" s="58" t="s">
        <v>480</v>
      </c>
    </row>
    <row r="2" ht="28.5" customHeight="1" spans="1:10">
      <c r="A2" s="53" t="s">
        <v>481</v>
      </c>
      <c r="B2" s="3"/>
      <c r="C2" s="3"/>
      <c r="D2" s="3"/>
      <c r="E2" s="3"/>
      <c r="F2" s="54"/>
      <c r="G2" s="3"/>
      <c r="H2" s="54"/>
      <c r="I2" s="54"/>
      <c r="J2" s="3"/>
    </row>
    <row r="3" ht="17.25" customHeight="1" spans="1:1">
      <c r="A3" s="4" t="str">
        <f>"单位名称："&amp;"中国共产党曲靖市委员会机构编制委员会办公室"</f>
        <v>单位名称：中国共产党曲靖市委员会机构编制委员会办公室</v>
      </c>
    </row>
    <row r="4" ht="44.25" customHeight="1" spans="1:10">
      <c r="A4" s="47" t="s">
        <v>422</v>
      </c>
      <c r="B4" s="47" t="s">
        <v>329</v>
      </c>
      <c r="C4" s="47" t="s">
        <v>330</v>
      </c>
      <c r="D4" s="47" t="s">
        <v>331</v>
      </c>
      <c r="E4" s="47" t="s">
        <v>332</v>
      </c>
      <c r="F4" s="55" t="s">
        <v>333</v>
      </c>
      <c r="G4" s="47" t="s">
        <v>334</v>
      </c>
      <c r="H4" s="55" t="s">
        <v>335</v>
      </c>
      <c r="I4" s="55" t="s">
        <v>336</v>
      </c>
      <c r="J4" s="47" t="s">
        <v>337</v>
      </c>
    </row>
    <row r="5" ht="14.25" customHeight="1" spans="1:10">
      <c r="A5" s="47">
        <v>1</v>
      </c>
      <c r="B5" s="55">
        <v>2</v>
      </c>
      <c r="C5" s="56">
        <v>3</v>
      </c>
      <c r="D5" s="56">
        <v>4</v>
      </c>
      <c r="E5" s="56">
        <v>5</v>
      </c>
      <c r="F5" s="56">
        <v>6</v>
      </c>
      <c r="G5" s="55">
        <v>7</v>
      </c>
      <c r="H5" s="56">
        <v>8</v>
      </c>
      <c r="I5" s="55">
        <v>9</v>
      </c>
      <c r="J5" s="55">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s="52" customFormat="1" ht="25.05" customHeight="1" spans="1:1">
      <c r="A8" s="57" t="s">
        <v>479</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workbookViewId="0">
      <selection activeCell="J21" sqref="J21"/>
    </sheetView>
  </sheetViews>
  <sheetFormatPr defaultColWidth="9.13888888888889" defaultRowHeight="12" customHeight="1" outlineLevelRow="7" outlineLevelCol="7"/>
  <cols>
    <col min="1" max="1" width="22.712962962963" customWidth="1"/>
    <col min="2" max="2" width="24.5740740740741" customWidth="1"/>
    <col min="3" max="3" width="30.4259259259259" customWidth="1"/>
    <col min="4" max="5" width="23.5740740740741" customWidth="1"/>
    <col min="6" max="8" width="32.1388888888889" customWidth="1"/>
  </cols>
  <sheetData>
    <row r="1" ht="14.25" customHeight="1" spans="8:8">
      <c r="H1" s="41" t="s">
        <v>482</v>
      </c>
    </row>
    <row r="2" ht="28.5" customHeight="1" spans="1:8">
      <c r="A2" s="42" t="s">
        <v>483</v>
      </c>
      <c r="B2" s="21"/>
      <c r="C2" s="21"/>
      <c r="D2" s="21"/>
      <c r="E2" s="21"/>
      <c r="F2" s="21"/>
      <c r="G2" s="21"/>
      <c r="H2" s="21"/>
    </row>
    <row r="3" ht="13.5" customHeight="1" spans="1:2">
      <c r="A3" s="43" t="str">
        <f>"单位名称："&amp;"中国共产党曲靖市委员会机构编制委员会办公室"</f>
        <v>单位名称：中国共产党曲靖市委员会机构编制委员会办公室</v>
      </c>
      <c r="B3" s="22"/>
    </row>
    <row r="4" ht="18" customHeight="1" spans="1:8">
      <c r="A4" s="25" t="s">
        <v>427</v>
      </c>
      <c r="B4" s="25" t="s">
        <v>484</v>
      </c>
      <c r="C4" s="25" t="s">
        <v>485</v>
      </c>
      <c r="D4" s="25" t="s">
        <v>486</v>
      </c>
      <c r="E4" s="25" t="s">
        <v>487</v>
      </c>
      <c r="F4" s="44" t="s">
        <v>488</v>
      </c>
      <c r="G4" s="45"/>
      <c r="H4" s="46"/>
    </row>
    <row r="5" ht="18" customHeight="1" spans="1:8">
      <c r="A5" s="31"/>
      <c r="B5" s="31"/>
      <c r="C5" s="31"/>
      <c r="D5" s="31"/>
      <c r="E5" s="31"/>
      <c r="F5" s="47" t="s">
        <v>440</v>
      </c>
      <c r="G5" s="47" t="s">
        <v>489</v>
      </c>
      <c r="H5" s="47" t="s">
        <v>490</v>
      </c>
    </row>
    <row r="6" ht="21" customHeight="1" spans="1:8">
      <c r="A6" s="47">
        <v>1</v>
      </c>
      <c r="B6" s="47">
        <v>2</v>
      </c>
      <c r="C6" s="47">
        <v>3</v>
      </c>
      <c r="D6" s="47">
        <v>4</v>
      </c>
      <c r="E6" s="47">
        <v>5</v>
      </c>
      <c r="F6" s="47">
        <v>6</v>
      </c>
      <c r="G6" s="47">
        <v>7</v>
      </c>
      <c r="H6" s="47">
        <v>8</v>
      </c>
    </row>
    <row r="7" ht="33" customHeight="1" spans="1:8">
      <c r="A7" s="13" t="s">
        <v>43</v>
      </c>
      <c r="B7" s="13" t="s">
        <v>491</v>
      </c>
      <c r="C7" s="13" t="s">
        <v>447</v>
      </c>
      <c r="D7" s="13" t="s">
        <v>492</v>
      </c>
      <c r="E7" s="48" t="s">
        <v>448</v>
      </c>
      <c r="F7" s="49" t="s">
        <v>130</v>
      </c>
      <c r="G7" s="15">
        <v>1</v>
      </c>
      <c r="H7" s="15">
        <v>1</v>
      </c>
    </row>
    <row r="8" ht="24" customHeight="1" spans="1:8">
      <c r="A8" s="50" t="s">
        <v>29</v>
      </c>
      <c r="B8" s="51"/>
      <c r="C8" s="51"/>
      <c r="D8" s="51"/>
      <c r="E8" s="51"/>
      <c r="F8" s="49"/>
      <c r="G8" s="15"/>
      <c r="H8" s="15">
        <v>1</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A11" sqref="$A11:$XFD11"/>
    </sheetView>
  </sheetViews>
  <sheetFormatPr defaultColWidth="9.13888888888889" defaultRowHeight="14.25" customHeight="1"/>
  <cols>
    <col min="1" max="3" width="23.5740740740741" customWidth="1"/>
    <col min="4" max="7" width="27" customWidth="1"/>
    <col min="8" max="8" width="20.1388888888889" customWidth="1"/>
    <col min="9" max="9" width="33.8518518518519" customWidth="1"/>
    <col min="10" max="10" width="32.1388888888889" customWidth="1"/>
    <col min="11" max="11" width="17.5740740740741" customWidth="1"/>
  </cols>
  <sheetData>
    <row r="1" ht="13.5" customHeight="1" spans="4:11">
      <c r="D1" s="20"/>
      <c r="E1" s="20"/>
      <c r="F1" s="20"/>
      <c r="G1" s="20"/>
      <c r="K1" s="37" t="s">
        <v>493</v>
      </c>
    </row>
    <row r="2" ht="27.75" customHeight="1" spans="1:11">
      <c r="A2" s="21" t="s">
        <v>494</v>
      </c>
      <c r="B2" s="21"/>
      <c r="C2" s="21"/>
      <c r="D2" s="21"/>
      <c r="E2" s="21"/>
      <c r="F2" s="21"/>
      <c r="G2" s="21"/>
      <c r="H2" s="21"/>
      <c r="I2" s="21"/>
      <c r="J2" s="21"/>
      <c r="K2" s="21"/>
    </row>
    <row r="3" ht="13.5" customHeight="1" spans="1:11">
      <c r="A3" s="4" t="str">
        <f>"单位名称："&amp;"中国共产党曲靖市委员会机构编制委员会办公室"</f>
        <v>单位名称：中国共产党曲靖市委员会机构编制委员会办公室</v>
      </c>
      <c r="B3" s="22"/>
      <c r="C3" s="22"/>
      <c r="D3" s="22"/>
      <c r="E3" s="22"/>
      <c r="F3" s="22"/>
      <c r="G3" s="22"/>
      <c r="H3" s="23"/>
      <c r="I3" s="23"/>
      <c r="J3" s="23"/>
      <c r="K3" s="285" t="s">
        <v>2</v>
      </c>
    </row>
    <row r="4" ht="21.75" customHeight="1" spans="1:11">
      <c r="A4" s="24" t="s">
        <v>306</v>
      </c>
      <c r="B4" s="24" t="s">
        <v>234</v>
      </c>
      <c r="C4" s="24" t="s">
        <v>232</v>
      </c>
      <c r="D4" s="25" t="s">
        <v>235</v>
      </c>
      <c r="E4" s="25" t="s">
        <v>236</v>
      </c>
      <c r="F4" s="25" t="s">
        <v>307</v>
      </c>
      <c r="G4" s="25" t="s">
        <v>308</v>
      </c>
      <c r="H4" s="26" t="s">
        <v>29</v>
      </c>
      <c r="I4" s="38" t="s">
        <v>495</v>
      </c>
      <c r="J4" s="39"/>
      <c r="K4" s="40"/>
    </row>
    <row r="5" ht="21.75" customHeight="1" spans="1:11">
      <c r="A5" s="27"/>
      <c r="B5" s="27"/>
      <c r="C5" s="27"/>
      <c r="D5" s="28"/>
      <c r="E5" s="28"/>
      <c r="F5" s="28"/>
      <c r="G5" s="28"/>
      <c r="H5" s="29"/>
      <c r="I5" s="25" t="s">
        <v>32</v>
      </c>
      <c r="J5" s="25" t="s">
        <v>33</v>
      </c>
      <c r="K5" s="25" t="s">
        <v>34</v>
      </c>
    </row>
    <row r="6" ht="40.5" customHeight="1" spans="1:11">
      <c r="A6" s="30"/>
      <c r="B6" s="30"/>
      <c r="C6" s="30"/>
      <c r="D6" s="31"/>
      <c r="E6" s="31"/>
      <c r="F6" s="31"/>
      <c r="G6" s="31"/>
      <c r="H6" s="32"/>
      <c r="I6" s="31" t="s">
        <v>31</v>
      </c>
      <c r="J6" s="31"/>
      <c r="K6" s="31"/>
    </row>
    <row r="7" ht="15" customHeight="1" spans="1:11">
      <c r="A7" s="11">
        <v>1</v>
      </c>
      <c r="B7" s="11">
        <v>2</v>
      </c>
      <c r="C7" s="11">
        <v>3</v>
      </c>
      <c r="D7" s="11">
        <v>4</v>
      </c>
      <c r="E7" s="11">
        <v>5</v>
      </c>
      <c r="F7" s="11">
        <v>6</v>
      </c>
      <c r="G7" s="11">
        <v>7</v>
      </c>
      <c r="H7" s="11">
        <v>8</v>
      </c>
      <c r="I7" s="11">
        <v>9</v>
      </c>
      <c r="J7" s="12">
        <v>10</v>
      </c>
      <c r="K7" s="12">
        <v>11</v>
      </c>
    </row>
    <row r="8" ht="18.75" customHeight="1" spans="1:11">
      <c r="A8" s="33"/>
      <c r="B8" s="13"/>
      <c r="C8" s="33"/>
      <c r="D8" s="33"/>
      <c r="E8" s="33"/>
      <c r="F8" s="33"/>
      <c r="G8" s="33"/>
      <c r="H8" s="15"/>
      <c r="I8" s="15"/>
      <c r="J8" s="15"/>
      <c r="K8" s="15"/>
    </row>
    <row r="9" ht="18.75" customHeight="1" spans="1:11">
      <c r="A9" s="13"/>
      <c r="B9" s="13"/>
      <c r="C9" s="13"/>
      <c r="D9" s="13"/>
      <c r="E9" s="13"/>
      <c r="F9" s="13"/>
      <c r="G9" s="13"/>
      <c r="H9" s="15"/>
      <c r="I9" s="15"/>
      <c r="J9" s="15"/>
      <c r="K9" s="15"/>
    </row>
    <row r="10" ht="18.75" customHeight="1" spans="1:11">
      <c r="A10" s="34" t="s">
        <v>90</v>
      </c>
      <c r="B10" s="35"/>
      <c r="C10" s="35"/>
      <c r="D10" s="35"/>
      <c r="E10" s="35"/>
      <c r="F10" s="35"/>
      <c r="G10" s="36"/>
      <c r="H10" s="15"/>
      <c r="I10" s="15"/>
      <c r="J10" s="15"/>
      <c r="K10" s="15"/>
    </row>
    <row r="11" s="19" customFormat="1" customHeight="1" spans="1:1">
      <c r="A11" s="19" t="s">
        <v>496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workbookViewId="0">
      <selection activeCell="G11" sqref="G10:G11"/>
    </sheetView>
  </sheetViews>
  <sheetFormatPr defaultColWidth="9.13888888888889" defaultRowHeight="14.25" customHeight="1" outlineLevelCol="6"/>
  <cols>
    <col min="1" max="1" width="27.4259259259259" customWidth="1"/>
    <col min="2" max="2" width="30.712962962963" customWidth="1"/>
    <col min="3" max="3" width="27.4259259259259" customWidth="1"/>
    <col min="4" max="4" width="26.8518518518519" customWidth="1"/>
    <col min="5" max="7" width="30.4259259259259" customWidth="1"/>
  </cols>
  <sheetData>
    <row r="1" ht="13.5" customHeight="1" spans="4:7">
      <c r="D1" s="1"/>
      <c r="G1" s="2" t="s">
        <v>497</v>
      </c>
    </row>
    <row r="2" ht="27.75" customHeight="1" spans="1:7">
      <c r="A2" s="3" t="s">
        <v>498</v>
      </c>
      <c r="B2" s="3"/>
      <c r="C2" s="3"/>
      <c r="D2" s="3"/>
      <c r="E2" s="3"/>
      <c r="F2" s="3"/>
      <c r="G2" s="3"/>
    </row>
    <row r="3" ht="13.5" customHeight="1" spans="1:7">
      <c r="A3" s="4" t="str">
        <f>"单位名称："&amp;"中国共产党曲靖市委员会机构编制委员会办公室"</f>
        <v>单位名称：中国共产党曲靖市委员会机构编制委员会办公室</v>
      </c>
      <c r="B3" s="5"/>
      <c r="C3" s="5"/>
      <c r="D3" s="5"/>
      <c r="E3" s="6"/>
      <c r="F3" s="6"/>
      <c r="G3" s="285" t="s">
        <v>2</v>
      </c>
    </row>
    <row r="4" ht="21.75" customHeight="1" spans="1:7">
      <c r="A4" s="8" t="s">
        <v>232</v>
      </c>
      <c r="B4" s="8" t="s">
        <v>306</v>
      </c>
      <c r="C4" s="8" t="s">
        <v>234</v>
      </c>
      <c r="D4" s="9" t="s">
        <v>499</v>
      </c>
      <c r="E4" s="10" t="s">
        <v>32</v>
      </c>
      <c r="F4" s="10"/>
      <c r="G4" s="10"/>
    </row>
    <row r="5" ht="21.75" customHeight="1" spans="1:7">
      <c r="A5" s="8"/>
      <c r="B5" s="8"/>
      <c r="C5" s="8"/>
      <c r="D5" s="9"/>
      <c r="E5" s="10" t="s">
        <v>500</v>
      </c>
      <c r="F5" s="9" t="s">
        <v>501</v>
      </c>
      <c r="G5" s="9" t="s">
        <v>502</v>
      </c>
    </row>
    <row r="6" ht="40.5" customHeight="1" spans="1:7">
      <c r="A6" s="8"/>
      <c r="B6" s="8"/>
      <c r="C6" s="8"/>
      <c r="D6" s="9"/>
      <c r="E6" s="10"/>
      <c r="F6" s="9" t="s">
        <v>31</v>
      </c>
      <c r="G6" s="9"/>
    </row>
    <row r="7" ht="15.75" customHeight="1" spans="1:7">
      <c r="A7" s="11">
        <v>1</v>
      </c>
      <c r="B7" s="11">
        <v>2</v>
      </c>
      <c r="C7" s="11">
        <v>3</v>
      </c>
      <c r="D7" s="11">
        <v>4</v>
      </c>
      <c r="E7" s="11">
        <v>5</v>
      </c>
      <c r="F7" s="11">
        <v>6</v>
      </c>
      <c r="G7" s="12">
        <v>7</v>
      </c>
    </row>
    <row r="8" ht="26.25" customHeight="1" spans="1:7">
      <c r="A8" s="13" t="s">
        <v>43</v>
      </c>
      <c r="B8" s="14"/>
      <c r="C8" s="14"/>
      <c r="D8" s="14"/>
      <c r="E8" s="15">
        <v>99.1</v>
      </c>
      <c r="F8" s="15">
        <v>99.1</v>
      </c>
      <c r="G8" s="15">
        <v>99.1</v>
      </c>
    </row>
    <row r="9" ht="24.75" customHeight="1" spans="1:7">
      <c r="A9" s="13"/>
      <c r="B9" s="13" t="s">
        <v>503</v>
      </c>
      <c r="C9" s="13" t="s">
        <v>318</v>
      </c>
      <c r="D9" s="13" t="s">
        <v>504</v>
      </c>
      <c r="E9" s="15">
        <v>20</v>
      </c>
      <c r="F9" s="15">
        <v>20</v>
      </c>
      <c r="G9" s="15">
        <v>20</v>
      </c>
    </row>
    <row r="10" ht="24.75" customHeight="1" spans="1:7">
      <c r="A10" s="13"/>
      <c r="B10" s="13" t="s">
        <v>503</v>
      </c>
      <c r="C10" s="13" t="s">
        <v>315</v>
      </c>
      <c r="D10" s="13" t="s">
        <v>504</v>
      </c>
      <c r="E10" s="15">
        <v>20</v>
      </c>
      <c r="F10" s="15">
        <v>20</v>
      </c>
      <c r="G10" s="15">
        <v>20</v>
      </c>
    </row>
    <row r="11" ht="24.75" customHeight="1" spans="1:7">
      <c r="A11" s="13"/>
      <c r="B11" s="13" t="s">
        <v>503</v>
      </c>
      <c r="C11" s="13" t="s">
        <v>321</v>
      </c>
      <c r="D11" s="13" t="s">
        <v>504</v>
      </c>
      <c r="E11" s="15">
        <v>19</v>
      </c>
      <c r="F11" s="15">
        <v>19</v>
      </c>
      <c r="G11" s="15">
        <v>19</v>
      </c>
    </row>
    <row r="12" ht="24.75" customHeight="1" spans="1:7">
      <c r="A12" s="13"/>
      <c r="B12" s="13" t="s">
        <v>503</v>
      </c>
      <c r="C12" s="13" t="s">
        <v>311</v>
      </c>
      <c r="D12" s="13" t="s">
        <v>504</v>
      </c>
      <c r="E12" s="15">
        <v>20</v>
      </c>
      <c r="F12" s="15">
        <v>20</v>
      </c>
      <c r="G12" s="15">
        <v>20</v>
      </c>
    </row>
    <row r="13" ht="18.75" customHeight="1" spans="1:7">
      <c r="A13" s="16"/>
      <c r="B13" s="17" t="s">
        <v>503</v>
      </c>
      <c r="C13" s="17" t="s">
        <v>325</v>
      </c>
      <c r="D13" s="18" t="s">
        <v>504</v>
      </c>
      <c r="E13" s="15">
        <v>20.1</v>
      </c>
      <c r="F13" s="15">
        <v>20.1</v>
      </c>
      <c r="G13" s="15">
        <v>20.1</v>
      </c>
    </row>
    <row r="14" ht="18.75" customHeight="1" spans="1:7">
      <c r="A14" s="16" t="s">
        <v>29</v>
      </c>
      <c r="B14" s="17" t="s">
        <v>505</v>
      </c>
      <c r="C14" s="17"/>
      <c r="D14" s="18"/>
      <c r="E14" s="15">
        <v>99.1</v>
      </c>
      <c r="F14" s="15">
        <v>99.1</v>
      </c>
      <c r="G14" s="15">
        <v>99.1</v>
      </c>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2024-01-25T03:14:00Z</dcterms:created>
  <dcterms:modified xsi:type="dcterms:W3CDTF">2024-07-17T08:57:16Z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92F8B1769342421EB880F1E27CEC4596</vt:lpwstr>
  </property>
  <property fmtid="{D5CDD505-2E9C-101B-9397-08002B2CF9AE}" pid="3" name="KSOProductBuildVer">
    <vt:lpwstr>2052-11.8.6.11825</vt:lpwstr>
  </property>
</Properties>
</file>