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4" firstSheet="10" activeTab="14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<sst xmlns="http://schemas.openxmlformats.org/spreadsheetml/2006/main" count="752" uniqueCount="343">
  <si>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</si>
  <si>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</si>
  <si>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</si>
  <si>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</si>
  <si>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</si>
  <si>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</si>
  <si>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</si>
  <si>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</si>
  <si>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</si>
  <si>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</si>
  <si>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</si>
  <si>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</si>
  <si>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</si>
  <si>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</si>
  <si>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</si>
  <si>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</si>
  <si>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</si>
  <si>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</si>
  <si>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</si>
  <si>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</si>
  <si>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</si>
  <si>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</si>
  <si>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</si>
  <si>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</si>
  <si>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</si>
  <si>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</si>
  <si>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</si>
  <si>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</si>
  <si>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</si>
  <si>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</si>
  <si>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</si>
  <si>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</si>
  <si>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</si>
  <si>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</si>
  <si>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</si>
  <si>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</si>
  <si>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</si>
  <si>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</si>
  <si>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</si>
  <si>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</si>
  <si>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</si>
  <si>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</si>
  <si>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129007</t>
  </si>
  <si>
    <t>曲靖市新闻图片社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</si>
  <si>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</si>
  <si>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</si>
  <si>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</si>
  <si>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</si>
  <si>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</si>
  <si>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</si>
  <si>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</si>
  <si>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</si>
  <si>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</si>
  <si>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</si>
  <si>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</si>
  <si>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</si>
  <si>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</si>
  <si>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</si>
  <si>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</si>
  <si>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</si>
  <si>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</si>
  <si>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</si>
  <si>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</si>
  <si>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</si>
  <si>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</si>
  <si>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</si>
  <si>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</si>
  <si>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</si>
  <si>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</si>
  <si>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</si>
  <si>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</si>
  <si>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</si>
  <si>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</si>
  <si>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</si>
  <si>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</si>
  <si>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</si>
  <si>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</si>
  <si>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</si>
  <si>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</si>
  <si>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</si>
  <si>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</si>
  <si>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</si>
  <si>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</si>
  <si>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</si>
  <si>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</si>
  <si>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</si>
  <si>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</si>
  <si>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</si>
  <si>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</si>
  <si>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</si>
  <si>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</si>
  <si>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</si>
  <si>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</si>
  <si>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</si>
  <si>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</si>
  <si>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</si>
  <si>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</si>
  <si>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</si>
  <si>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</si>
  <si>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</si>
  <si>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</si>
  <si>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</si>
  <si>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</si>
  <si>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</si>
  <si>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</si>
  <si>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</si>
  <si>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</si>
  <si>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</si>
  <si>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</si>
  <si>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</si>
  <si>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</si>
  <si>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</si>
  <si>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</si>
  <si>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</si>
  <si>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</si>
  <si>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</si>
  <si>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</si>
  <si>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</si>
  <si>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</si>
  <si>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</si>
  <si>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</si>
  <si>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</si>
  <si>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</si>
  <si>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</si>
  <si>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</si>
  <si>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</si>
  <si>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</si>
  <si>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</si>
  <si>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</si>
  <si>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</si>
  <si>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</si>
  <si>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</si>
  <si>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</si>
  <si>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</si>
  <si>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</si>
  <si>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</si>
  <si>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</si>
  <si>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</si>
  <si>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</si>
  <si>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</si>
  <si>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</si>
  <si>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</si>
  <si>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</si>
  <si>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</si>
  <si>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</si>
  <si>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</si>
  <si>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</si>
  <si>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</si>
  <si>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</si>
  <si>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</si>
  <si>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</si>
  <si>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</si>
  <si>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</si>
  <si>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</si>
  <si>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</si>
  <si>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</si>
  <si>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</si>
  <si>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</si>
  <si>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</si>
  <si>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</si>
  <si>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</si>
  <si>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</si>
  <si>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</si>
  <si>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</si>
  <si>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</si>
  <si>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</si>
  <si>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</si>
  <si>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</si>
  <si>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</si>
  <si>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</si>
  <si>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</si>
  <si>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</si>
  <si>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</si>
  <si>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</si>
  <si>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</si>
  <si>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</si>
  <si>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</si>
  <si>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</si>
  <si>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</si>
  <si>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</si>
  <si>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</si>
  <si>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</si>
  <si>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</si>
  <si>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</si>
  <si>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</si>
  <si>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</si>
  <si>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</si>
  <si>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</si>
  <si>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</si>
  <si>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</si>
  <si>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说明：曲靖市新闻图片社2024年无一般公共预算“三公”经费支出预算，故此表为空表。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</si>
  <si>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</si>
  <si>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</si>
  <si>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</si>
  <si>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</si>
  <si>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</si>
  <si>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</si>
  <si>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</si>
  <si>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</si>
  <si>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</si>
  <si>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</si>
  <si>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</si>
  <si>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</si>
  <si>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</si>
  <si>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</si>
  <si>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</si>
  <si>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</si>
  <si>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</si>
  <si>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</si>
  <si>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</si>
  <si>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</si>
  <si>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530300210000000023118</t>
  </si>
  <si>
    <t>事业人员支出工资</t>
  </si>
  <si>
    <t>30101</t>
  </si>
  <si>
    <t>30102</t>
  </si>
  <si>
    <t>30107</t>
  </si>
  <si>
    <t>530300231100001509201</t>
  </si>
  <si>
    <t>事业人员参照公务员规范后绩效奖</t>
  </si>
  <si>
    <t>530300210000000023128</t>
  </si>
  <si>
    <t>社会保障缴费（养老保险）</t>
  </si>
  <si>
    <t>30108</t>
  </si>
  <si>
    <t>530300210000000023125</t>
  </si>
  <si>
    <t>社会保障缴费（基本医疗保险）</t>
  </si>
  <si>
    <t>30110</t>
  </si>
  <si>
    <t>530300210000000023124</t>
  </si>
  <si>
    <t>社会保障缴费（工伤保险）</t>
  </si>
  <si>
    <t>30112</t>
  </si>
  <si>
    <t>530300210000000023127</t>
  </si>
  <si>
    <t>社会保障缴费（失业保险）</t>
  </si>
  <si>
    <t>530300210000000023123</t>
  </si>
  <si>
    <t>社会保障缴费（附加商业险）</t>
  </si>
  <si>
    <t>530300210000000023131</t>
  </si>
  <si>
    <t>社会保障缴费（住房公积金）</t>
  </si>
  <si>
    <t>30113</t>
  </si>
  <si>
    <t>530300210000000023142</t>
  </si>
  <si>
    <t>一般公用经费</t>
  </si>
  <si>
    <t>30201</t>
  </si>
  <si>
    <t>530300210000000023141</t>
  </si>
  <si>
    <t>退休公用经费</t>
  </si>
  <si>
    <t>530300210000000023140</t>
  </si>
  <si>
    <t>30216</t>
  </si>
  <si>
    <t>530300210000000023136</t>
  </si>
  <si>
    <t>30228</t>
  </si>
  <si>
    <t>530300210000000023137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</si>
  <si>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</si>
  <si>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</si>
  <si>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</si>
  <si>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</si>
  <si>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</si>
  <si>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</si>
  <si>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</si>
  <si>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</si>
  <si>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说明：曲靖市新闻图片社2024年无项目支出预算（其他运转类.特定目标类项目），故此表为空表。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</si>
  <si>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</si>
  <si>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</si>
  <si>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</si>
  <si>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</si>
  <si>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</si>
  <si>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</si>
  <si>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</si>
  <si>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</si>
  <si>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</si>
  <si>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</si>
  <si>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</si>
  <si>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</si>
  <si>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说明：曲靖市新闻图片社2024年无部门项目绩效目标(本次下达），故此表为空表。</t>
  </si>
  <si>
    <t>预算05-3表</t>
  </si>
  <si>
    <t>项目支出绩效目标表（另文下达）</t>
  </si>
  <si>
    <t>单位名称：曲靖市新闻图片社</t>
  </si>
  <si>
    <t>说明：曲靖市新闻图片社2024年无项目支出绩效目标（另文下达），故此表为空表。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</si>
  <si>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</si>
  <si>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</si>
  <si>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</si>
  <si>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</si>
  <si>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</si>
  <si>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说明：曲靖市新闻图片社2024年无政府性基金预算支出预算，故此表为空表。</t>
  </si>
  <si>
    <t>国有资本经营预算支出预算表</t>
  </si>
  <si>
    <t>本年国有资本经营预算支出</t>
  </si>
  <si>
    <t>说明：曲靖市新闻图片社2024年无国有资本经营预算支出预算，故此表为空表。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</si>
  <si>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</si>
  <si>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</si>
  <si>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</si>
  <si>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</si>
  <si>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</si>
  <si>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</si>
  <si>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</si>
  <si>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</si>
  <si>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</si>
  <si>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</si>
  <si>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</si>
  <si>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说明：曲靖市新闻图片社2024年无部门政府采购预算，故此表为空表。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</si>
  <si>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</si>
  <si>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</si>
  <si>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</si>
  <si>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</si>
  <si>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</si>
  <si>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</si>
  <si>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</si>
  <si>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</si>
  <si>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</si>
  <si>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</si>
  <si>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说明：曲靖市新闻图片社2024年无部门政府购买服务预算，故此表为空表。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</si>
  <si>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</si>
  <si>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</si>
  <si>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</si>
  <si>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</si>
  <si>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</si>
  <si>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</si>
  <si>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</si>
  <si>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</si>
  <si>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</si>
  <si>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</si>
  <si>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</si>
  <si>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</si>
  <si>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</si>
  <si>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</si>
  <si>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</si>
  <si>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说明：曲靖市新闻图片社2024年无市对下转移支付预算，故此表为空表。</t>
  </si>
  <si>
    <t>预算10-2表</t>
  </si>
  <si>
    <t>市对下转移支付绩效目标表</t>
  </si>
  <si>
    <t>说明：曲靖市新闻图片社2024年无市对下转移支付绩效目标，故此表为空表。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</si>
  <si>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</si>
  <si>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</si>
  <si>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</si>
  <si>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</si>
  <si>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</si>
  <si>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</si>
  <si>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</si>
  <si>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</si>
  <si>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</si>
  <si>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说明：曲靖市新闻图片社2024年无新增资产配置，故此表为空表。</t>
  </si>
  <si>
    <t>预算12表</t>
  </si>
  <si>
    <t>上级补助项目支出预算表</t>
  </si>
  <si>
    <t>上级补助</t>
  </si>
  <si>
    <t>说明：曲靖市新闻图片社2024年无上级补助项目支出预算，故此表为空表。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</si>
  <si>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</si>
  <si>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</si>
  <si>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</si>
  <si>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</si>
  <si>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</si>
  <si>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</si>
  <si>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/>
  </si>
  <si>
    <t>说明：曲靖市新闻图片社2024年无部门项目中期规划预算，故此表为空表。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</si>
</sst>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;@"/>
    <numFmt numFmtId="177" formatCode="yyyy\-mm\-dd\ hh:mm:ss"/>
    <numFmt numFmtId="178" formatCode="yyyy\-mm\-dd"/>
    <numFmt numFmtId="179" formatCode="hh:mm:ss"/>
    <numFmt numFmtId="180" formatCode="0.00_);[Red]\-0.00\ "/>
    <numFmt numFmtId="181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Microsoft YaHei UI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4" fillId="0" borderId="8">
      <alignment horizontal="center" vertical="center" wrapText="1"/>
    </xf>
    <xf numFmtId="0" fontId="45" fillId="27" borderId="19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3" fillId="13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7" fontId="48" fillId="0" borderId="1">
      <alignment horizontal="right" vertical="center"/>
    </xf>
    <xf numFmtId="0" fontId="46" fillId="29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0" fontId="3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1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7" borderId="15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29" fillId="5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42" fillId="0" borderId="13" applyNumberFormat="0" applyFill="0" applyAlignment="0" applyProtection="0">
      <alignment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29" fillId="26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5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38" fillId="16" borderId="18" applyNumberFormat="0" applyAlignment="0" applyProtection="0">
      <alignment vertical="center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39" fillId="16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2" fillId="8" borderId="16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3" fillId="0" borderId="2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30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3" fillId="11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3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3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29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3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29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29" fillId="4" borderId="0" applyNumberFormat="0" applyBorder="0" applyAlignment="0" applyProtection="0">
      <alignment vertical="center"/>
    </xf>
    <xf numFmtId="178" fontId="48" fillId="0" borderId="1">
      <alignment horizontal="right" vertical="center"/>
    </xf>
    <xf numFmtId="4" fontId="49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48" fillId="0" borderId="1">
      <alignment horizontal="right" vertical="center"/>
    </xf>
    <xf numFmtId="49" fontId="9" fillId="0" borderId="0">
      <protection locked="0"/>
    </xf>
    <xf numFmtId="180" fontId="3" fillId="0" borderId="1">
      <alignment horizontal="right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6" fontId="4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48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41" fillId="0" borderId="0">
      <alignment vertical="top"/>
      <protection locked="0"/>
    </xf>
    <xf numFmtId="176" fontId="48" fillId="0" borderId="1">
      <alignment horizontal="right" vertical="center"/>
    </xf>
    <xf numFmtId="179" fontId="48" fillId="0" borderId="1">
      <alignment horizontal="right" vertical="center"/>
    </xf>
    <xf numFmtId="49" fontId="1" fillId="0" borderId="0"/>
    <xf numFmtId="181" fontId="48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50" fillId="0" borderId="7">
      <alignment horizontal="center" vertical="center"/>
    </xf>
    <xf numFmtId="0" fontId="7" fillId="0" borderId="1"/>
    <xf numFmtId="0" fontId="49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49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26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49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49" fillId="0" borderId="1">
      <alignment horizontal="right" vertical="center"/>
    </xf>
    <xf numFmtId="0" fontId="41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49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1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9" fillId="0" borderId="0">
      <alignment horizontal="right"/>
      <protection locked="0"/>
    </xf>
    <xf numFmtId="0" fontId="3" fillId="0" borderId="4">
      <alignment horizontal="left" vertical="center" wrapText="1"/>
    </xf>
    <xf numFmtId="0" fontId="49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0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49" fillId="0" borderId="1">
      <alignment horizontal="center" vertical="center"/>
      <protection locked="0"/>
    </xf>
    <xf numFmtId="0" fontId="41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25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1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49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9" fillId="0" borderId="1">
      <alignment horizontal="right" vertical="center"/>
    </xf>
    <xf numFmtId="0" fontId="41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1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1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41" fillId="0" borderId="0">
      <alignment vertical="top"/>
      <protection locked="0"/>
    </xf>
    <xf numFmtId="0" fontId="1" fillId="0" borderId="1">
      <alignment horizontal="center"/>
    </xf>
    <xf numFmtId="49" fontId="9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41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1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80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80" fontId="3" fillId="0" borderId="1">
      <alignment horizontal="right" vertical="center"/>
      <protection locked="0"/>
    </xf>
    <xf numFmtId="0" fontId="10" fillId="0" borderId="0">
      <alignment horizontal="center" vertical="center"/>
    </xf>
    <xf numFmtId="180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1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41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7" fillId="0" borderId="0">
      <alignment vertical="top"/>
    </xf>
    <xf numFmtId="0" fontId="4" fillId="0" borderId="21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7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41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1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41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1" fillId="0" borderId="0">
      <alignment vertical="top"/>
      <protection locked="0"/>
    </xf>
  </cellStyleXfs>
  <cellXfs count="26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2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17" applyFont="1" applyBorder="1">
      <alignment horizontal="right" vertical="center"/>
    </xf>
    <xf numFmtId="0" fontId="6" fillId="0" borderId="0" xfId="60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610" applyFont="1" applyBorder="1">
      <alignment horizontal="center" vertical="center" wrapText="1"/>
    </xf>
    <xf numFmtId="0" fontId="4" fillId="0" borderId="6" xfId="613" applyFont="1" applyBorder="1">
      <alignment horizontal="center" vertical="center" wrapText="1"/>
    </xf>
    <xf numFmtId="0" fontId="4" fillId="0" borderId="7" xfId="618" applyFont="1" applyBorder="1">
      <alignment horizontal="center" vertical="center" wrapText="1"/>
    </xf>
    <xf numFmtId="0" fontId="4" fillId="0" borderId="1" xfId="604" applyFont="1" applyBorder="1">
      <alignment horizontal="center" vertical="center" wrapText="1"/>
    </xf>
    <xf numFmtId="0" fontId="3" fillId="0" borderId="1" xfId="606" applyFont="1" applyBorder="1">
      <alignment horizontal="center" vertical="center" wrapText="1"/>
      <protection locked="0"/>
    </xf>
    <xf numFmtId="0" fontId="3" fillId="0" borderId="7" xfId="60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7" fillId="0" borderId="0" xfId="577" applyFont="1" applyBorder="1">
      <alignment vertical="top"/>
    </xf>
    <xf numFmtId="0" fontId="8" fillId="0" borderId="0" xfId="560" applyFont="1" applyBorder="1">
      <alignment horizontal="center" vertical="center" wrapText="1"/>
    </xf>
    <xf numFmtId="0" fontId="8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9" xfId="411" applyFont="1" applyBorder="1">
      <alignment horizontal="center" vertical="center" wrapText="1"/>
    </xf>
    <xf numFmtId="0" fontId="4" fillId="0" borderId="9" xfId="30" applyFont="1" applyBorder="1">
      <alignment horizontal="center" vertical="center" wrapText="1"/>
      <protection locked="0"/>
    </xf>
    <xf numFmtId="0" fontId="4" fillId="0" borderId="10" xfId="414" applyFont="1" applyBorder="1">
      <alignment horizontal="center" vertical="center" wrapText="1"/>
    </xf>
    <xf numFmtId="0" fontId="4" fillId="0" borderId="10" xfId="421" applyFont="1" applyBorder="1">
      <alignment horizontal="center" vertical="center" wrapText="1"/>
      <protection locked="0"/>
    </xf>
    <xf numFmtId="0" fontId="3" fillId="0" borderId="10" xfId="140" applyFont="1" applyBorder="1">
      <alignment horizontal="left" vertical="center" wrapText="1"/>
    </xf>
    <xf numFmtId="0" fontId="3" fillId="0" borderId="10" xfId="425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7" applyFont="1" applyBorder="1">
      <alignment horizontal="left" vertical="center"/>
    </xf>
    <xf numFmtId="0" fontId="3" fillId="0" borderId="10" xfId="29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46" applyFont="1" applyBorder="1">
      <alignment horizontal="center" vertical="center" wrapText="1"/>
      <protection locked="0"/>
    </xf>
    <xf numFmtId="0" fontId="4" fillId="0" borderId="10" xfId="499" applyFont="1" applyBorder="1">
      <alignment horizontal="center" vertical="center"/>
    </xf>
    <xf numFmtId="0" fontId="4" fillId="0" borderId="10" xfId="42" applyFont="1" applyBorder="1">
      <alignment horizontal="center" vertical="center"/>
      <protection locked="0"/>
    </xf>
    <xf numFmtId="0" fontId="3" fillId="0" borderId="10" xfId="536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48" applyFont="1" applyBorder="1">
      <alignment horizontal="right"/>
      <protection locked="0"/>
    </xf>
    <xf numFmtId="49" fontId="9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0" fillId="0" borderId="0" xfId="253" applyFont="1" applyBorder="1">
      <alignment horizontal="center" vertical="center" wrapText="1"/>
      <protection locked="0"/>
    </xf>
    <xf numFmtId="0" fontId="10" fillId="0" borderId="0" xfId="486" applyFont="1" applyBorder="1">
      <alignment horizontal="center" vertical="center"/>
      <protection locked="0"/>
    </xf>
    <xf numFmtId="0" fontId="10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6" fillId="0" borderId="0" xfId="53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632" applyFont="1" applyBorder="1">
      <alignment horizontal="center" vertical="center"/>
    </xf>
    <xf numFmtId="0" fontId="4" fillId="0" borderId="1" xfId="233" applyFont="1" applyBorder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0" fontId="1" fillId="0" borderId="1" xfId="23" applyFont="1" applyBorder="1">
      <alignment horizontal="center" vertical="center" wrapText="1"/>
      <protection locked="0"/>
    </xf>
    <xf numFmtId="0" fontId="3" fillId="0" borderId="1" xfId="275" applyFont="1" applyBorder="1">
      <alignment horizontal="left" vertical="center"/>
      <protection locked="0"/>
    </xf>
    <xf numFmtId="0" fontId="3" fillId="0" borderId="1" xfId="38" applyFont="1" applyBorder="1">
      <alignment horizontal="left" vertical="center"/>
      <protection locked="0"/>
    </xf>
    <xf numFmtId="0" fontId="4" fillId="0" borderId="1" xfId="288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17" fillId="0" borderId="0" xfId="344" applyFont="1" applyBorder="1">
      <alignment horizontal="center" vertical="center" wrapText="1"/>
    </xf>
    <xf numFmtId="0" fontId="18" fillId="0" borderId="1" xfId="348" applyFont="1" applyBorder="1">
      <alignment horizontal="center" vertical="center" wrapText="1"/>
    </xf>
    <xf numFmtId="0" fontId="18" fillId="0" borderId="1" xfId="356" applyFont="1" applyBorder="1">
      <alignment horizontal="center" vertical="center" wrapText="1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200" applyFont="1" applyBorder="1">
      <alignment horizontal="center" vertical="center"/>
    </xf>
    <xf numFmtId="0" fontId="21" fillId="0" borderId="0" xfId="200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4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12" applyFont="1" applyBorder="1">
      <alignment horizontal="center" vertical="center"/>
    </xf>
    <xf numFmtId="0" fontId="22" fillId="0" borderId="1" xfId="136" applyFont="1" applyBorder="1">
      <alignment horizontal="center" vertical="center"/>
    </xf>
    <xf numFmtId="0" fontId="22" fillId="0" borderId="1" xfId="152" applyFont="1" applyBorder="1">
      <alignment horizontal="center" vertical="center"/>
    </xf>
    <xf numFmtId="176" fontId="24" fillId="0" borderId="1" xfId="0" applyNumberFormat="1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 indent="1"/>
    </xf>
    <xf numFmtId="176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42" applyFont="1" applyBorder="1">
      <alignment horizontal="center" vertical="center"/>
      <protection locked="0"/>
    </xf>
    <xf numFmtId="0" fontId="22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589" applyFont="1" applyBorder="1">
      <alignment horizontal="center" vertical="center"/>
      <protection locked="0"/>
    </xf>
    <xf numFmtId="0" fontId="23" fillId="0" borderId="1" xfId="167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51" applyFont="1" applyBorder="1">
      <alignment vertical="top"/>
    </xf>
    <xf numFmtId="49" fontId="4" fillId="0" borderId="1" xfId="10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25" fillId="0" borderId="0" xfId="260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2" applyNumberFormat="1" applyFont="1" applyBorder="1" applyAlignment="1">
      <alignment horizontal="center" vertical="center" wrapText="1"/>
    </xf>
    <xf numFmtId="0" fontId="4" fillId="0" borderId="1" xfId="262" applyFont="1" applyBorder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4" fillId="0" borderId="1" xfId="654" applyFont="1" applyBorder="1">
      <alignment horizontal="center" vertical="center" wrapText="1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42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6" fillId="0" borderId="0" xfId="201" applyFont="1" applyBorder="1">
      <alignment horizontal="center" vertical="center"/>
      <protection locked="0"/>
    </xf>
    <xf numFmtId="0" fontId="1" fillId="0" borderId="1" xfId="11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54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26" fillId="0" borderId="0" xfId="7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5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" customWidth="1"/>
    <col min="4" max="4" width="42.7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57"/>
      <c r="C2" s="257"/>
      <c r="D2" s="257"/>
    </row>
    <row r="3" ht="21" customHeight="1" spans="1:4">
      <c r="A3" s="258" t="str">
        <f>"单位名称："&amp;"曲靖市新闻图片社"</f>
        <v>单位名称：曲靖市新闻图片社</v>
      </c>
      <c r="B3" s="259"/>
      <c r="C3" s="259"/>
      <c r="D3" s="265" t="s">
        <v>2</v>
      </c>
    </row>
    <row r="4" ht="19.5" customHeight="1" spans="1:4">
      <c r="A4" s="260" t="s">
        <v>3</v>
      </c>
      <c r="B4" s="261"/>
      <c r="C4" s="260" t="s">
        <v>4</v>
      </c>
      <c r="D4" s="261"/>
    </row>
    <row r="5" ht="19.5" customHeight="1" spans="1:4">
      <c r="A5" s="262" t="s">
        <v>5</v>
      </c>
      <c r="B5" s="262" t="s">
        <v>6</v>
      </c>
      <c r="C5" s="262" t="s">
        <v>7</v>
      </c>
      <c r="D5" s="262" t="s">
        <v>6</v>
      </c>
    </row>
    <row r="6" ht="19.5" customHeight="1" spans="1:4">
      <c r="A6" s="263"/>
      <c r="B6" s="263"/>
      <c r="C6" s="263"/>
      <c r="D6" s="263"/>
    </row>
    <row r="7" ht="20.25" customHeight="1" spans="1:4">
      <c r="A7" s="13" t="s">
        <v>8</v>
      </c>
      <c r="B7" s="15">
        <v>79.233596</v>
      </c>
      <c r="C7" s="264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4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4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4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64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4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4" t="str">
        <f>"七"&amp;"、"&amp;"文化旅游体育与传媒支出"</f>
        <v>七、文化旅游体育与传媒支出</v>
      </c>
      <c r="D13" s="15">
        <v>58.937039</v>
      </c>
    </row>
    <row r="14" ht="20.25" customHeight="1" spans="1:4">
      <c r="A14" s="13" t="s">
        <v>15</v>
      </c>
      <c r="B14" s="15"/>
      <c r="C14" s="264" t="str">
        <f>"八"&amp;"、"&amp;"社会保障和就业支出"</f>
        <v>八、社会保障和就业支出</v>
      </c>
      <c r="D14" s="15">
        <v>10.652949</v>
      </c>
    </row>
    <row r="15" ht="20.25" customHeight="1" spans="1:4">
      <c r="A15" s="13" t="s">
        <v>16</v>
      </c>
      <c r="B15" s="15"/>
      <c r="C15" s="264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4" t="str">
        <f>"十"&amp;"、"&amp;"卫生健康支出"</f>
        <v>十、卫生健康支出</v>
      </c>
      <c r="D16" s="15">
        <v>3.338016</v>
      </c>
    </row>
    <row r="17" ht="20.25" customHeight="1" spans="1:4">
      <c r="A17" s="13"/>
      <c r="B17" s="15"/>
      <c r="C17" s="26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4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4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4" t="str">
        <f>"二十"&amp;"、"&amp;"住房保障支出"</f>
        <v>二十、住房保障支出</v>
      </c>
      <c r="D26" s="15">
        <v>6.305592</v>
      </c>
    </row>
    <row r="27" ht="20.25" customHeight="1" spans="1:4">
      <c r="A27" s="13"/>
      <c r="B27" s="13"/>
      <c r="C27" s="26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4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64" t="str">
        <f>"二十三"&amp;"、"&amp;"预备费"</f>
        <v>二十三、预备费</v>
      </c>
      <c r="D29" s="15"/>
    </row>
    <row r="30" ht="20.25" customHeight="1" spans="1:4">
      <c r="A30" s="13"/>
      <c r="B30" s="13"/>
      <c r="C30" s="264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64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64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64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64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64" t="str">
        <f>"二十九"&amp;"、"&amp;"抗疫特别国债安排的支出"</f>
        <v>二十九、抗疫特别国债安排的支出</v>
      </c>
      <c r="D35" s="15"/>
    </row>
    <row r="36" ht="20.25" customHeight="1" spans="1:4">
      <c r="A36" s="208" t="s">
        <v>18</v>
      </c>
      <c r="B36" s="15">
        <v>79.233596</v>
      </c>
      <c r="C36" s="208" t="s">
        <v>19</v>
      </c>
      <c r="D36" s="15">
        <v>79.233596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08" t="s">
        <v>22</v>
      </c>
      <c r="B38" s="15">
        <v>79.233596</v>
      </c>
      <c r="C38" s="208" t="s">
        <v>23</v>
      </c>
      <c r="D38" s="15">
        <v>79.233596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29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"单位名称："&amp;"曲靖市新闻图片社"</f>
        <v>单位名称：曲靖市新闻图片社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6" t="s">
        <v>2</v>
      </c>
      <c r="T3" s="251" t="s">
        <v>26</v>
      </c>
    </row>
    <row r="4" ht="18.75" customHeight="1" spans="1:20">
      <c r="A4" s="230" t="s">
        <v>27</v>
      </c>
      <c r="B4" s="231" t="s">
        <v>28</v>
      </c>
      <c r="C4" s="231" t="s">
        <v>29</v>
      </c>
      <c r="D4" s="232" t="s">
        <v>30</v>
      </c>
      <c r="E4" s="233"/>
      <c r="F4" s="233"/>
      <c r="G4" s="233"/>
      <c r="H4" s="233"/>
      <c r="I4" s="243"/>
      <c r="J4" s="233"/>
      <c r="K4" s="233"/>
      <c r="L4" s="233"/>
      <c r="M4" s="233"/>
      <c r="N4" s="244"/>
      <c r="O4" s="232" t="s">
        <v>20</v>
      </c>
      <c r="P4" s="232"/>
      <c r="Q4" s="232"/>
      <c r="R4" s="232"/>
      <c r="S4" s="233"/>
      <c r="T4" s="252"/>
    </row>
    <row r="5" ht="24.75" customHeight="1" spans="1:20">
      <c r="A5" s="234"/>
      <c r="B5" s="235"/>
      <c r="C5" s="235"/>
      <c r="D5" s="235" t="s">
        <v>31</v>
      </c>
      <c r="E5" s="235" t="s">
        <v>32</v>
      </c>
      <c r="F5" s="235" t="s">
        <v>33</v>
      </c>
      <c r="G5" s="235" t="s">
        <v>34</v>
      </c>
      <c r="H5" s="235" t="s">
        <v>35</v>
      </c>
      <c r="I5" s="245" t="s">
        <v>36</v>
      </c>
      <c r="J5" s="246"/>
      <c r="K5" s="246"/>
      <c r="L5" s="246"/>
      <c r="M5" s="246"/>
      <c r="N5" s="247"/>
      <c r="O5" s="248" t="s">
        <v>31</v>
      </c>
      <c r="P5" s="248" t="s">
        <v>32</v>
      </c>
      <c r="Q5" s="230" t="s">
        <v>33</v>
      </c>
      <c r="R5" s="231" t="s">
        <v>34</v>
      </c>
      <c r="S5" s="253" t="s">
        <v>35</v>
      </c>
      <c r="T5" s="231" t="s">
        <v>36</v>
      </c>
    </row>
    <row r="6" ht="24.75" customHeight="1" spans="1:20">
      <c r="A6" s="236"/>
      <c r="B6" s="237"/>
      <c r="C6" s="237"/>
      <c r="D6" s="237"/>
      <c r="E6" s="237"/>
      <c r="F6" s="237"/>
      <c r="G6" s="237"/>
      <c r="H6" s="237"/>
      <c r="I6" s="12" t="s">
        <v>31</v>
      </c>
      <c r="J6" s="249" t="s">
        <v>37</v>
      </c>
      <c r="K6" s="249" t="s">
        <v>38</v>
      </c>
      <c r="L6" s="249" t="s">
        <v>39</v>
      </c>
      <c r="M6" s="249" t="s">
        <v>40</v>
      </c>
      <c r="N6" s="249" t="s">
        <v>41</v>
      </c>
      <c r="O6" s="250"/>
      <c r="P6" s="250"/>
      <c r="Q6" s="254"/>
      <c r="R6" s="250"/>
      <c r="S6" s="237"/>
      <c r="T6" s="237"/>
    </row>
    <row r="7" ht="16.5" customHeight="1" spans="1:20">
      <c r="A7" s="238">
        <v>1</v>
      </c>
      <c r="B7" s="11">
        <v>2</v>
      </c>
      <c r="C7" s="11">
        <v>3</v>
      </c>
      <c r="D7" s="1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40">
        <v>14</v>
      </c>
      <c r="O7" s="240">
        <v>15</v>
      </c>
      <c r="P7" s="239">
        <v>16</v>
      </c>
      <c r="Q7" s="255">
        <v>17</v>
      </c>
      <c r="R7" s="256">
        <v>18</v>
      </c>
      <c r="S7" s="256">
        <v>19</v>
      </c>
      <c r="T7" s="256">
        <v>20</v>
      </c>
    </row>
    <row r="8" ht="16.5" customHeight="1" spans="1:20">
      <c r="A8" s="13" t="s">
        <v>42</v>
      </c>
      <c r="B8" s="13" t="s">
        <v>43</v>
      </c>
      <c r="C8" s="15">
        <v>79.233596</v>
      </c>
      <c r="D8" s="15">
        <v>79.233596</v>
      </c>
      <c r="E8" s="15">
        <v>79.233596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1" t="s">
        <v>29</v>
      </c>
      <c r="B9" s="242"/>
      <c r="C9" s="15">
        <v>79.233596</v>
      </c>
      <c r="D9" s="15">
        <v>79.233596</v>
      </c>
      <c r="E9" s="15">
        <v>79.233596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workbookViewId="0">
      <selection activeCell="A1" sqref="A1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0" t="str">
        <f>"单位名称："&amp;"曲靖市新闻图片社"</f>
        <v>单位名称：曲靖市新闻图片社</v>
      </c>
      <c r="B3" s="211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7" t="s">
        <v>2</v>
      </c>
    </row>
    <row r="4" ht="17.25" customHeight="1" spans="1:17">
      <c r="A4" s="212" t="s">
        <v>46</v>
      </c>
      <c r="B4" s="213" t="s">
        <v>47</v>
      </c>
      <c r="C4" s="214" t="s">
        <v>29</v>
      </c>
      <c r="D4" s="215" t="s">
        <v>48</v>
      </c>
      <c r="E4" s="10"/>
      <c r="F4" s="215" t="s">
        <v>49</v>
      </c>
      <c r="G4" s="10"/>
      <c r="H4" s="216" t="s">
        <v>32</v>
      </c>
      <c r="I4" s="222" t="s">
        <v>33</v>
      </c>
      <c r="J4" s="213" t="s">
        <v>50</v>
      </c>
      <c r="K4" s="223" t="s">
        <v>34</v>
      </c>
      <c r="L4" s="215" t="s">
        <v>36</v>
      </c>
      <c r="M4" s="224"/>
      <c r="N4" s="224"/>
      <c r="O4" s="224"/>
      <c r="P4" s="224"/>
      <c r="Q4" s="228"/>
    </row>
    <row r="5" ht="26.25" customHeight="1" spans="1:17">
      <c r="A5" s="10"/>
      <c r="B5" s="217"/>
      <c r="C5" s="217"/>
      <c r="D5" s="217" t="s">
        <v>29</v>
      </c>
      <c r="E5" s="217" t="s">
        <v>51</v>
      </c>
      <c r="F5" s="217" t="s">
        <v>29</v>
      </c>
      <c r="G5" s="218" t="s">
        <v>51</v>
      </c>
      <c r="H5" s="217"/>
      <c r="I5" s="217"/>
      <c r="J5" s="217"/>
      <c r="K5" s="218"/>
      <c r="L5" s="217" t="s">
        <v>31</v>
      </c>
      <c r="M5" s="225" t="s">
        <v>52</v>
      </c>
      <c r="N5" s="225" t="s">
        <v>53</v>
      </c>
      <c r="O5" s="225" t="s">
        <v>54</v>
      </c>
      <c r="P5" s="225" t="s">
        <v>55</v>
      </c>
      <c r="Q5" s="225" t="s">
        <v>56</v>
      </c>
    </row>
    <row r="6" ht="16.5" customHeight="1" spans="1:17">
      <c r="A6" s="10">
        <v>1</v>
      </c>
      <c r="B6" s="217">
        <v>2</v>
      </c>
      <c r="C6" s="217">
        <v>3</v>
      </c>
      <c r="D6" s="217">
        <v>4</v>
      </c>
      <c r="E6" s="219">
        <v>5</v>
      </c>
      <c r="F6" s="220">
        <v>6</v>
      </c>
      <c r="G6" s="219">
        <v>7</v>
      </c>
      <c r="H6" s="220">
        <v>8</v>
      </c>
      <c r="I6" s="219">
        <v>9</v>
      </c>
      <c r="J6" s="219">
        <v>10</v>
      </c>
      <c r="K6" s="219">
        <v>11</v>
      </c>
      <c r="L6" s="219">
        <v>12</v>
      </c>
      <c r="M6" s="226">
        <v>13</v>
      </c>
      <c r="N6" s="227">
        <v>14</v>
      </c>
      <c r="O6" s="227">
        <v>15</v>
      </c>
      <c r="P6" s="227">
        <v>16</v>
      </c>
      <c r="Q6" s="227">
        <v>17</v>
      </c>
    </row>
    <row r="7" ht="19.5" customHeight="1" spans="1:17">
      <c r="A7" s="13" t="s">
        <v>57</v>
      </c>
      <c r="B7" s="13" t="s">
        <v>58</v>
      </c>
      <c r="C7" s="15">
        <v>58.937039</v>
      </c>
      <c r="D7" s="15">
        <v>58.937039</v>
      </c>
      <c r="E7" s="15">
        <v>58.937039</v>
      </c>
      <c r="F7" s="15"/>
      <c r="G7" s="15"/>
      <c r="H7" s="15">
        <v>58.937039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59</v>
      </c>
      <c r="B8" s="157" t="s">
        <v>60</v>
      </c>
      <c r="C8" s="15">
        <v>58.937039</v>
      </c>
      <c r="D8" s="15">
        <v>58.937039</v>
      </c>
      <c r="E8" s="15">
        <v>58.937039</v>
      </c>
      <c r="F8" s="15"/>
      <c r="G8" s="15"/>
      <c r="H8" s="15">
        <v>58.937039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00" t="s">
        <v>61</v>
      </c>
      <c r="B9" s="200" t="s">
        <v>62</v>
      </c>
      <c r="C9" s="15">
        <v>58.937039</v>
      </c>
      <c r="D9" s="15">
        <v>58.937039</v>
      </c>
      <c r="E9" s="15">
        <v>58.937039</v>
      </c>
      <c r="F9" s="15"/>
      <c r="G9" s="15"/>
      <c r="H9" s="15">
        <v>58.937039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3" t="s">
        <v>63</v>
      </c>
      <c r="B10" s="13" t="s">
        <v>64</v>
      </c>
      <c r="C10" s="15">
        <v>10.652949</v>
      </c>
      <c r="D10" s="15">
        <v>10.652949</v>
      </c>
      <c r="E10" s="15">
        <v>10.652949</v>
      </c>
      <c r="F10" s="15"/>
      <c r="G10" s="15"/>
      <c r="H10" s="15">
        <v>10.652949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7" t="s">
        <v>65</v>
      </c>
      <c r="B11" s="157" t="s">
        <v>66</v>
      </c>
      <c r="C11" s="15">
        <v>10.359453</v>
      </c>
      <c r="D11" s="15">
        <v>10.359453</v>
      </c>
      <c r="E11" s="15">
        <v>10.359453</v>
      </c>
      <c r="F11" s="15"/>
      <c r="G11" s="15"/>
      <c r="H11" s="15">
        <v>10.359453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00" t="s">
        <v>67</v>
      </c>
      <c r="B12" s="200" t="s">
        <v>68</v>
      </c>
      <c r="C12" s="15">
        <v>2.527998</v>
      </c>
      <c r="D12" s="15">
        <v>2.527998</v>
      </c>
      <c r="E12" s="15">
        <v>2.527998</v>
      </c>
      <c r="F12" s="15"/>
      <c r="G12" s="15"/>
      <c r="H12" s="15">
        <v>2.527998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00" t="s">
        <v>69</v>
      </c>
      <c r="B13" s="200" t="s">
        <v>70</v>
      </c>
      <c r="C13" s="15">
        <v>7.831455</v>
      </c>
      <c r="D13" s="15">
        <v>7.831455</v>
      </c>
      <c r="E13" s="15">
        <v>7.831455</v>
      </c>
      <c r="F13" s="15"/>
      <c r="G13" s="15"/>
      <c r="H13" s="15">
        <v>7.831455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7" t="s">
        <v>71</v>
      </c>
      <c r="B14" s="157" t="s">
        <v>72</v>
      </c>
      <c r="C14" s="15">
        <v>0.293496</v>
      </c>
      <c r="D14" s="15">
        <v>0.293496</v>
      </c>
      <c r="E14" s="15">
        <v>0.293496</v>
      </c>
      <c r="F14" s="15"/>
      <c r="G14" s="15"/>
      <c r="H14" s="15">
        <v>0.293496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00" t="s">
        <v>73</v>
      </c>
      <c r="B15" s="200" t="s">
        <v>72</v>
      </c>
      <c r="C15" s="15">
        <v>0.293496</v>
      </c>
      <c r="D15" s="15">
        <v>0.293496</v>
      </c>
      <c r="E15" s="15">
        <v>0.293496</v>
      </c>
      <c r="F15" s="15"/>
      <c r="G15" s="15"/>
      <c r="H15" s="15">
        <v>0.293496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3.338016</v>
      </c>
      <c r="D16" s="15">
        <v>3.338016</v>
      </c>
      <c r="E16" s="15">
        <v>3.338016</v>
      </c>
      <c r="F16" s="15"/>
      <c r="G16" s="15"/>
      <c r="H16" s="15">
        <v>3.338016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7" t="s">
        <v>76</v>
      </c>
      <c r="B17" s="157" t="s">
        <v>77</v>
      </c>
      <c r="C17" s="15">
        <v>3.338016</v>
      </c>
      <c r="D17" s="15">
        <v>3.338016</v>
      </c>
      <c r="E17" s="15">
        <v>3.338016</v>
      </c>
      <c r="F17" s="15"/>
      <c r="G17" s="15"/>
      <c r="H17" s="15">
        <v>3.338016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00" t="s">
        <v>78</v>
      </c>
      <c r="B18" s="200" t="s">
        <v>79</v>
      </c>
      <c r="C18" s="15">
        <v>2.851104</v>
      </c>
      <c r="D18" s="15">
        <v>2.851104</v>
      </c>
      <c r="E18" s="15">
        <v>2.851104</v>
      </c>
      <c r="F18" s="15"/>
      <c r="G18" s="15"/>
      <c r="H18" s="15">
        <v>2.851104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00" t="s">
        <v>80</v>
      </c>
      <c r="B19" s="200" t="s">
        <v>81</v>
      </c>
      <c r="C19" s="15">
        <v>0.486912</v>
      </c>
      <c r="D19" s="15">
        <v>0.486912</v>
      </c>
      <c r="E19" s="15">
        <v>0.486912</v>
      </c>
      <c r="F19" s="15"/>
      <c r="G19" s="15"/>
      <c r="H19" s="15">
        <v>0.486912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82</v>
      </c>
      <c r="B20" s="13" t="s">
        <v>83</v>
      </c>
      <c r="C20" s="15">
        <v>6.305592</v>
      </c>
      <c r="D20" s="15">
        <v>6.305592</v>
      </c>
      <c r="E20" s="15">
        <v>6.305592</v>
      </c>
      <c r="F20" s="15"/>
      <c r="G20" s="15"/>
      <c r="H20" s="15">
        <v>6.305592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57" t="s">
        <v>84</v>
      </c>
      <c r="B21" s="157" t="s">
        <v>85</v>
      </c>
      <c r="C21" s="15">
        <v>6.305592</v>
      </c>
      <c r="D21" s="15">
        <v>6.305592</v>
      </c>
      <c r="E21" s="15">
        <v>6.305592</v>
      </c>
      <c r="F21" s="15"/>
      <c r="G21" s="15"/>
      <c r="H21" s="15">
        <v>6.305592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200" t="s">
        <v>86</v>
      </c>
      <c r="B22" s="200" t="s">
        <v>87</v>
      </c>
      <c r="C22" s="15">
        <v>6.305592</v>
      </c>
      <c r="D22" s="15">
        <v>6.305592</v>
      </c>
      <c r="E22" s="15">
        <v>6.305592</v>
      </c>
      <c r="F22" s="15"/>
      <c r="G22" s="15"/>
      <c r="H22" s="15">
        <v>6.305592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7.25" customHeight="1" spans="1:17">
      <c r="A23" s="221" t="s">
        <v>88</v>
      </c>
      <c r="B23" s="222" t="s">
        <v>88</v>
      </c>
      <c r="C23" s="15">
        <v>79.233596</v>
      </c>
      <c r="D23" s="15">
        <v>79.233596</v>
      </c>
      <c r="E23" s="15">
        <v>79.233596</v>
      </c>
      <c r="F23" s="15"/>
      <c r="G23" s="15"/>
      <c r="H23" s="15">
        <v>79.233596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A1" sqref="A1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191"/>
      <c r="C1" s="203"/>
      <c r="D1" s="145" t="s">
        <v>89</v>
      </c>
    </row>
    <row r="2" ht="31.5" customHeight="1" spans="1:4">
      <c r="A2" s="49" t="s">
        <v>90</v>
      </c>
      <c r="B2" s="204"/>
      <c r="C2" s="203"/>
      <c r="D2" s="204"/>
    </row>
    <row r="3" ht="17.25" customHeight="1" spans="1:4">
      <c r="A3" s="108" t="str">
        <f>"单位名称："&amp;"曲靖市新闻图片社"</f>
        <v>单位名称：曲靖市新闻图片社</v>
      </c>
      <c r="B3" s="205"/>
      <c r="C3" s="203"/>
      <c r="D3" s="268" t="s">
        <v>2</v>
      </c>
    </row>
    <row r="4" ht="19.5" customHeight="1" spans="1:4">
      <c r="A4" s="10" t="s">
        <v>3</v>
      </c>
      <c r="B4" s="10"/>
      <c r="C4" s="206" t="s">
        <v>4</v>
      </c>
      <c r="D4" s="174"/>
    </row>
    <row r="5" ht="21.75" customHeight="1" spans="1:4">
      <c r="A5" s="10" t="s">
        <v>5</v>
      </c>
      <c r="B5" s="207" t="s">
        <v>6</v>
      </c>
      <c r="C5" s="208" t="s">
        <v>91</v>
      </c>
      <c r="D5" s="207" t="s">
        <v>6</v>
      </c>
    </row>
    <row r="6" ht="17.25" customHeight="1" spans="1:4">
      <c r="A6" s="10"/>
      <c r="B6" s="209"/>
      <c r="C6" s="208"/>
      <c r="D6" s="209"/>
    </row>
    <row r="7" ht="17.25" customHeight="1" spans="1:4">
      <c r="A7" s="13" t="s">
        <v>92</v>
      </c>
      <c r="B7" s="15">
        <v>79.233596</v>
      </c>
      <c r="C7" s="13" t="s">
        <v>93</v>
      </c>
      <c r="D7" s="15">
        <v>79.233596</v>
      </c>
    </row>
    <row r="8" ht="17.25" customHeight="1" spans="1:4">
      <c r="A8" s="13" t="s">
        <v>94</v>
      </c>
      <c r="B8" s="15">
        <v>79.233596</v>
      </c>
      <c r="C8" s="13" t="str">
        <f>"(二)"&amp;"文化旅游体育与传媒支出"</f>
        <v>(二)文化旅游体育与传媒支出</v>
      </c>
      <c r="D8" s="15">
        <v>58.937039</v>
      </c>
    </row>
    <row r="9" ht="17.25" customHeight="1" spans="1:4">
      <c r="A9" s="13" t="s">
        <v>95</v>
      </c>
      <c r="B9" s="15"/>
      <c r="C9" s="13" t="str">
        <f>"(三)"&amp;"社会保障和就业支出"</f>
        <v>(三)社会保障和就业支出</v>
      </c>
      <c r="D9" s="15">
        <v>10.652949</v>
      </c>
    </row>
    <row r="10" ht="17.25" customHeight="1" spans="1:4">
      <c r="A10" s="13" t="s">
        <v>96</v>
      </c>
      <c r="B10" s="15"/>
      <c r="C10" s="13" t="str">
        <f>"(四)"&amp;"卫生健康支出"</f>
        <v>(四)卫生健康支出</v>
      </c>
      <c r="D10" s="15">
        <v>3.338016</v>
      </c>
    </row>
    <row r="11" ht="17.25" customHeight="1" spans="1:4">
      <c r="A11" s="13" t="s">
        <v>97</v>
      </c>
      <c r="B11" s="15"/>
      <c r="C11" s="13" t="str">
        <f>"(五)"&amp;"住房保障支出"</f>
        <v>(五)住房保障支出</v>
      </c>
      <c r="D11" s="15">
        <v>6.305592</v>
      </c>
    </row>
    <row r="12" ht="17.25" customHeight="1" spans="1:4">
      <c r="A12" s="13" t="s">
        <v>94</v>
      </c>
      <c r="B12" s="15"/>
      <c r="C12" s="13"/>
      <c r="D12" s="15"/>
    </row>
    <row r="13" ht="17.25" customHeight="1" spans="1:4">
      <c r="A13" s="13" t="s">
        <v>95</v>
      </c>
      <c r="B13" s="15"/>
      <c r="C13" s="13"/>
      <c r="D13" s="15"/>
    </row>
    <row r="14" ht="17.25" customHeight="1" spans="1:4">
      <c r="A14" s="13" t="s">
        <v>96</v>
      </c>
      <c r="B14" s="15"/>
      <c r="C14" s="13"/>
      <c r="D14" s="15"/>
    </row>
    <row r="15" customHeight="1" spans="1:4">
      <c r="A15" s="13"/>
      <c r="B15" s="15"/>
      <c r="C15" s="13" t="s">
        <v>98</v>
      </c>
      <c r="D15" s="15"/>
    </row>
    <row r="16" ht="17.25" customHeight="1" spans="1:4">
      <c r="A16" s="208" t="s">
        <v>99</v>
      </c>
      <c r="B16" s="15">
        <v>79.233596</v>
      </c>
      <c r="C16" s="208" t="s">
        <v>23</v>
      </c>
      <c r="D16" s="15">
        <v>79.233596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topLeftCell="A4" workbookViewId="0">
      <selection activeCell="B15" sqref="B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5"/>
      <c r="F1" s="54"/>
      <c r="G1" s="40" t="s">
        <v>100</v>
      </c>
    </row>
    <row r="2" ht="39" customHeight="1" spans="1:7">
      <c r="A2" s="107" t="s">
        <v>101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"单位名称："&amp;"曲靖市新闻图片社"</f>
        <v>单位名称：曲靖市新闻图片社</v>
      </c>
      <c r="F3" s="103"/>
      <c r="G3" s="268" t="s">
        <v>2</v>
      </c>
    </row>
    <row r="4" ht="20.25" customHeight="1" spans="1:7">
      <c r="A4" s="196" t="s">
        <v>102</v>
      </c>
      <c r="B4" s="197"/>
      <c r="C4" s="64" t="s">
        <v>29</v>
      </c>
      <c r="D4" s="198" t="s">
        <v>48</v>
      </c>
      <c r="E4" s="10"/>
      <c r="F4" s="10"/>
      <c r="G4" s="10" t="s">
        <v>49</v>
      </c>
    </row>
    <row r="5" ht="20.25" customHeight="1" spans="1:7">
      <c r="A5" s="199" t="s">
        <v>46</v>
      </c>
      <c r="B5" s="199" t="s">
        <v>47</v>
      </c>
      <c r="C5" s="10"/>
      <c r="D5" s="63" t="s">
        <v>31</v>
      </c>
      <c r="E5" s="63" t="s">
        <v>103</v>
      </c>
      <c r="F5" s="63" t="s">
        <v>104</v>
      </c>
      <c r="G5" s="10"/>
    </row>
    <row r="6" ht="13.5" customHeight="1" spans="1:7">
      <c r="A6" s="199" t="s">
        <v>105</v>
      </c>
      <c r="B6" s="199" t="s">
        <v>106</v>
      </c>
      <c r="C6" s="199" t="s">
        <v>107</v>
      </c>
      <c r="D6" s="113" t="s">
        <v>108</v>
      </c>
      <c r="E6" s="113" t="s">
        <v>109</v>
      </c>
      <c r="F6" s="113" t="s">
        <v>110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58.937039</v>
      </c>
      <c r="D7" s="15">
        <v>58.937039</v>
      </c>
      <c r="E7" s="15">
        <v>52.985464</v>
      </c>
      <c r="F7" s="15">
        <v>5.951575</v>
      </c>
      <c r="G7" s="15"/>
    </row>
    <row r="8" ht="18" customHeight="1" spans="1:7">
      <c r="A8" s="157" t="s">
        <v>59</v>
      </c>
      <c r="B8" s="157" t="s">
        <v>60</v>
      </c>
      <c r="C8" s="15">
        <v>58.937039</v>
      </c>
      <c r="D8" s="15">
        <v>58.937039</v>
      </c>
      <c r="E8" s="15">
        <v>52.985464</v>
      </c>
      <c r="F8" s="15">
        <v>5.951575</v>
      </c>
      <c r="G8" s="15"/>
    </row>
    <row r="9" ht="18" customHeight="1" spans="1:7">
      <c r="A9" s="200" t="s">
        <v>61</v>
      </c>
      <c r="B9" s="200" t="s">
        <v>62</v>
      </c>
      <c r="C9" s="15">
        <v>58.937039</v>
      </c>
      <c r="D9" s="15">
        <v>58.937039</v>
      </c>
      <c r="E9" s="15">
        <v>52.985464</v>
      </c>
      <c r="F9" s="15">
        <v>5.951575</v>
      </c>
      <c r="G9" s="15"/>
    </row>
    <row r="10" ht="18" customHeight="1" spans="1:7">
      <c r="A10" s="13" t="s">
        <v>63</v>
      </c>
      <c r="B10" s="13" t="s">
        <v>64</v>
      </c>
      <c r="C10" s="15">
        <v>10.652949</v>
      </c>
      <c r="D10" s="15">
        <v>10.652949</v>
      </c>
      <c r="E10" s="15">
        <v>8.124951</v>
      </c>
      <c r="F10" s="15">
        <v>2.527998</v>
      </c>
      <c r="G10" s="15"/>
    </row>
    <row r="11" ht="18" customHeight="1" spans="1:7">
      <c r="A11" s="157" t="s">
        <v>65</v>
      </c>
      <c r="B11" s="157" t="s">
        <v>66</v>
      </c>
      <c r="C11" s="15">
        <v>10.359453</v>
      </c>
      <c r="D11" s="15">
        <v>10.359453</v>
      </c>
      <c r="E11" s="15">
        <v>7.831455</v>
      </c>
      <c r="F11" s="15">
        <v>2.527998</v>
      </c>
      <c r="G11" s="15"/>
    </row>
    <row r="12" ht="18" customHeight="1" spans="1:7">
      <c r="A12" s="200" t="s">
        <v>67</v>
      </c>
      <c r="B12" s="200" t="s">
        <v>68</v>
      </c>
      <c r="C12" s="15">
        <v>2.527998</v>
      </c>
      <c r="D12" s="15">
        <v>2.527998</v>
      </c>
      <c r="E12" s="15"/>
      <c r="F12" s="15">
        <v>2.527998</v>
      </c>
      <c r="G12" s="15"/>
    </row>
    <row r="13" ht="18" customHeight="1" spans="1:7">
      <c r="A13" s="200" t="s">
        <v>69</v>
      </c>
      <c r="B13" s="200" t="s">
        <v>70</v>
      </c>
      <c r="C13" s="15">
        <v>7.831455</v>
      </c>
      <c r="D13" s="15">
        <v>7.831455</v>
      </c>
      <c r="E13" s="15">
        <v>7.831455</v>
      </c>
      <c r="F13" s="15"/>
      <c r="G13" s="15"/>
    </row>
    <row r="14" ht="18" customHeight="1" spans="1:7">
      <c r="A14" s="157" t="s">
        <v>71</v>
      </c>
      <c r="B14" s="157" t="s">
        <v>72</v>
      </c>
      <c r="C14" s="15">
        <v>0.293496</v>
      </c>
      <c r="D14" s="15">
        <v>0.293496</v>
      </c>
      <c r="E14" s="15">
        <v>0.293496</v>
      </c>
      <c r="F14" s="15"/>
      <c r="G14" s="15"/>
    </row>
    <row r="15" ht="18" customHeight="1" spans="1:7">
      <c r="A15" s="200" t="s">
        <v>73</v>
      </c>
      <c r="B15" s="200" t="s">
        <v>72</v>
      </c>
      <c r="C15" s="15">
        <v>0.293496</v>
      </c>
      <c r="D15" s="15">
        <v>0.293496</v>
      </c>
      <c r="E15" s="15">
        <v>0.293496</v>
      </c>
      <c r="F15" s="15"/>
      <c r="G15" s="15"/>
    </row>
    <row r="16" ht="18" customHeight="1" spans="1:7">
      <c r="A16" s="13" t="s">
        <v>74</v>
      </c>
      <c r="B16" s="13" t="s">
        <v>75</v>
      </c>
      <c r="C16" s="15">
        <v>3.338016</v>
      </c>
      <c r="D16" s="15">
        <v>3.338016</v>
      </c>
      <c r="E16" s="15">
        <v>3.338016</v>
      </c>
      <c r="F16" s="15"/>
      <c r="G16" s="15"/>
    </row>
    <row r="17" ht="18" customHeight="1" spans="1:7">
      <c r="A17" s="157" t="s">
        <v>76</v>
      </c>
      <c r="B17" s="157" t="s">
        <v>77</v>
      </c>
      <c r="C17" s="15">
        <v>3.338016</v>
      </c>
      <c r="D17" s="15">
        <v>3.338016</v>
      </c>
      <c r="E17" s="15">
        <v>3.338016</v>
      </c>
      <c r="F17" s="15"/>
      <c r="G17" s="15"/>
    </row>
    <row r="18" ht="18" customHeight="1" spans="1:7">
      <c r="A18" s="200" t="s">
        <v>78</v>
      </c>
      <c r="B18" s="200" t="s">
        <v>79</v>
      </c>
      <c r="C18" s="15">
        <v>2.851104</v>
      </c>
      <c r="D18" s="15">
        <v>2.851104</v>
      </c>
      <c r="E18" s="15">
        <v>2.851104</v>
      </c>
      <c r="F18" s="15"/>
      <c r="G18" s="15"/>
    </row>
    <row r="19" ht="18" customHeight="1" spans="1:7">
      <c r="A19" s="200" t="s">
        <v>80</v>
      </c>
      <c r="B19" s="200" t="s">
        <v>81</v>
      </c>
      <c r="C19" s="15">
        <v>0.486912</v>
      </c>
      <c r="D19" s="15">
        <v>0.486912</v>
      </c>
      <c r="E19" s="15">
        <v>0.486912</v>
      </c>
      <c r="F19" s="15"/>
      <c r="G19" s="15"/>
    </row>
    <row r="20" ht="18" customHeight="1" spans="1:7">
      <c r="A20" s="13" t="s">
        <v>82</v>
      </c>
      <c r="B20" s="13" t="s">
        <v>83</v>
      </c>
      <c r="C20" s="15">
        <v>6.305592</v>
      </c>
      <c r="D20" s="15">
        <v>6.305592</v>
      </c>
      <c r="E20" s="15">
        <v>6.305592</v>
      </c>
      <c r="F20" s="15"/>
      <c r="G20" s="15"/>
    </row>
    <row r="21" ht="18" customHeight="1" spans="1:7">
      <c r="A21" s="157" t="s">
        <v>84</v>
      </c>
      <c r="B21" s="157" t="s">
        <v>85</v>
      </c>
      <c r="C21" s="15">
        <v>6.305592</v>
      </c>
      <c r="D21" s="15">
        <v>6.305592</v>
      </c>
      <c r="E21" s="15">
        <v>6.305592</v>
      </c>
      <c r="F21" s="15"/>
      <c r="G21" s="15"/>
    </row>
    <row r="22" ht="18" customHeight="1" spans="1:7">
      <c r="A22" s="200" t="s">
        <v>86</v>
      </c>
      <c r="B22" s="200" t="s">
        <v>87</v>
      </c>
      <c r="C22" s="15">
        <v>6.305592</v>
      </c>
      <c r="D22" s="15">
        <v>6.305592</v>
      </c>
      <c r="E22" s="15">
        <v>6.305592</v>
      </c>
      <c r="F22" s="15"/>
      <c r="G22" s="15"/>
    </row>
    <row r="23" ht="18" customHeight="1" spans="1:7">
      <c r="A23" s="201" t="s">
        <v>88</v>
      </c>
      <c r="B23" s="202" t="s">
        <v>88</v>
      </c>
      <c r="C23" s="15">
        <v>79.233596</v>
      </c>
      <c r="D23" s="15">
        <v>79.233596</v>
      </c>
      <c r="E23" s="15">
        <v>70.754023</v>
      </c>
      <c r="F23" s="15">
        <v>8.479573</v>
      </c>
      <c r="G23" s="1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1"/>
  <sheetViews>
    <sheetView showGridLines="0" workbookViewId="0">
      <selection activeCell="M14" sqref="M14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18.875" customWidth="1"/>
    <col min="4" max="12" width="8.875" customWidth="1"/>
    <col min="13" max="13" width="11" customWidth="1"/>
    <col min="14" max="14" width="7.575" customWidth="1"/>
    <col min="15" max="15" width="6.28333333333333" customWidth="1"/>
    <col min="16" max="16" width="26.125" customWidth="1"/>
    <col min="17" max="26" width="8.375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111</v>
      </c>
    </row>
    <row r="2" ht="39" customHeight="1" spans="1:26">
      <c r="A2" s="172" t="s">
        <v>112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91"/>
    </row>
    <row r="3" ht="19.5" customHeight="1" spans="1:26">
      <c r="A3" s="21" t="str">
        <f>"单位名称："&amp;"曲靖市新闻图片社"</f>
        <v>单位名称：曲靖市新闻图片社</v>
      </c>
      <c r="D3" s="55"/>
      <c r="K3" s="55"/>
      <c r="L3" s="55"/>
      <c r="M3" s="55"/>
      <c r="Q3" s="55"/>
      <c r="W3" s="103"/>
      <c r="X3" s="103"/>
      <c r="Y3" s="103"/>
      <c r="Z3" s="103" t="s">
        <v>2</v>
      </c>
    </row>
    <row r="4" ht="19.5" customHeight="1" spans="1:26">
      <c r="A4" s="174" t="s">
        <v>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 t="s">
        <v>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ht="21.75" customHeight="1" spans="1:26">
      <c r="A5" s="175" t="s">
        <v>113</v>
      </c>
      <c r="B5" s="176"/>
      <c r="C5" s="175"/>
      <c r="D5" s="174" t="s">
        <v>29</v>
      </c>
      <c r="E5" s="174" t="s">
        <v>32</v>
      </c>
      <c r="F5" s="174"/>
      <c r="G5" s="174"/>
      <c r="H5" s="174" t="s">
        <v>33</v>
      </c>
      <c r="I5" s="174"/>
      <c r="J5" s="174"/>
      <c r="K5" s="174" t="s">
        <v>34</v>
      </c>
      <c r="L5" s="174"/>
      <c r="M5" s="174"/>
      <c r="N5" s="175" t="s">
        <v>114</v>
      </c>
      <c r="O5" s="176"/>
      <c r="P5" s="175"/>
      <c r="Q5" s="174" t="s">
        <v>29</v>
      </c>
      <c r="R5" s="188" t="s">
        <v>32</v>
      </c>
      <c r="S5" s="189"/>
      <c r="T5" s="190"/>
      <c r="U5" s="188" t="s">
        <v>33</v>
      </c>
      <c r="V5" s="189"/>
      <c r="W5" s="174"/>
      <c r="X5" s="174" t="s">
        <v>34</v>
      </c>
      <c r="Y5" s="174"/>
      <c r="Z5" s="190"/>
    </row>
    <row r="6" ht="17.25" customHeight="1" spans="1:26">
      <c r="A6" s="177" t="s">
        <v>115</v>
      </c>
      <c r="B6" s="177" t="s">
        <v>116</v>
      </c>
      <c r="C6" s="177" t="s">
        <v>47</v>
      </c>
      <c r="D6" s="174"/>
      <c r="E6" s="174" t="s">
        <v>31</v>
      </c>
      <c r="F6" s="174" t="s">
        <v>48</v>
      </c>
      <c r="G6" s="174" t="s">
        <v>49</v>
      </c>
      <c r="H6" s="174" t="s">
        <v>31</v>
      </c>
      <c r="I6" s="174" t="s">
        <v>48</v>
      </c>
      <c r="J6" s="174" t="s">
        <v>49</v>
      </c>
      <c r="K6" s="174" t="s">
        <v>31</v>
      </c>
      <c r="L6" s="174" t="s">
        <v>48</v>
      </c>
      <c r="M6" s="174" t="s">
        <v>49</v>
      </c>
      <c r="N6" s="177" t="s">
        <v>115</v>
      </c>
      <c r="O6" s="177" t="s">
        <v>116</v>
      </c>
      <c r="P6" s="177" t="s">
        <v>47</v>
      </c>
      <c r="Q6" s="174"/>
      <c r="R6" s="174" t="s">
        <v>31</v>
      </c>
      <c r="S6" s="174" t="s">
        <v>48</v>
      </c>
      <c r="T6" s="174" t="s">
        <v>49</v>
      </c>
      <c r="U6" s="174" t="s">
        <v>31</v>
      </c>
      <c r="V6" s="174" t="s">
        <v>48</v>
      </c>
      <c r="W6" s="174" t="s">
        <v>49</v>
      </c>
      <c r="X6" s="174" t="s">
        <v>31</v>
      </c>
      <c r="Y6" s="174" t="s">
        <v>48</v>
      </c>
      <c r="Z6" s="192" t="s">
        <v>49</v>
      </c>
    </row>
    <row r="7" customHeight="1" spans="1:26">
      <c r="A7" s="178" t="s">
        <v>105</v>
      </c>
      <c r="B7" s="178" t="s">
        <v>106</v>
      </c>
      <c r="C7" s="178" t="s">
        <v>107</v>
      </c>
      <c r="D7" s="178" t="s">
        <v>108</v>
      </c>
      <c r="E7" s="179" t="s">
        <v>109</v>
      </c>
      <c r="F7" s="179" t="s">
        <v>110</v>
      </c>
      <c r="G7" s="179" t="s">
        <v>117</v>
      </c>
      <c r="H7" s="179" t="s">
        <v>118</v>
      </c>
      <c r="I7" s="179" t="s">
        <v>119</v>
      </c>
      <c r="J7" s="179" t="s">
        <v>120</v>
      </c>
      <c r="K7" s="179" t="s">
        <v>121</v>
      </c>
      <c r="L7" s="179" t="s">
        <v>122</v>
      </c>
      <c r="M7" s="179" t="s">
        <v>123</v>
      </c>
      <c r="N7" s="179" t="s">
        <v>124</v>
      </c>
      <c r="O7" s="179" t="s">
        <v>125</v>
      </c>
      <c r="P7" s="179" t="s">
        <v>126</v>
      </c>
      <c r="Q7" s="179" t="s">
        <v>127</v>
      </c>
      <c r="R7" s="179" t="s">
        <v>128</v>
      </c>
      <c r="S7" s="179" t="s">
        <v>129</v>
      </c>
      <c r="T7" s="179" t="s">
        <v>130</v>
      </c>
      <c r="U7" s="179" t="s">
        <v>131</v>
      </c>
      <c r="V7" s="179" t="s">
        <v>132</v>
      </c>
      <c r="W7" s="179" t="s">
        <v>133</v>
      </c>
      <c r="X7" s="179" t="s">
        <v>134</v>
      </c>
      <c r="Y7" s="193">
        <v>25</v>
      </c>
      <c r="Z7" s="194">
        <v>26</v>
      </c>
    </row>
    <row r="8" ht="17.25" customHeight="1" spans="1:26">
      <c r="A8" s="180" t="s">
        <v>135</v>
      </c>
      <c r="B8" s="180"/>
      <c r="C8" s="180" t="s">
        <v>136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137</v>
      </c>
      <c r="O8" s="13"/>
      <c r="P8" s="185" t="s">
        <v>138</v>
      </c>
      <c r="Q8" s="15">
        <v>70.754023</v>
      </c>
      <c r="R8" s="15">
        <v>70.754023</v>
      </c>
      <c r="S8" s="15">
        <v>70.754023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1"/>
      <c r="B9" s="181" t="s">
        <v>139</v>
      </c>
      <c r="C9" s="181" t="s">
        <v>140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139</v>
      </c>
      <c r="P9" s="186" t="s">
        <v>141</v>
      </c>
      <c r="Q9" s="15">
        <v>19.4232</v>
      </c>
      <c r="R9" s="15">
        <v>19.4232</v>
      </c>
      <c r="S9" s="15">
        <v>19.4232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 t="s">
        <v>142</v>
      </c>
      <c r="B10" s="180"/>
      <c r="C10" s="180" t="s">
        <v>143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144</v>
      </c>
      <c r="P10" s="186" t="s">
        <v>145</v>
      </c>
      <c r="Q10" s="15">
        <v>2.340864</v>
      </c>
      <c r="R10" s="15">
        <v>2.340864</v>
      </c>
      <c r="S10" s="15">
        <v>2.340864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1"/>
      <c r="B11" s="181" t="s">
        <v>139</v>
      </c>
      <c r="C11" s="181" t="s">
        <v>146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7"/>
      <c r="O11" s="157" t="s">
        <v>147</v>
      </c>
      <c r="P11" s="186" t="s">
        <v>148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/>
      <c r="B12" s="181" t="s">
        <v>144</v>
      </c>
      <c r="C12" s="181" t="s">
        <v>149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7"/>
      <c r="O12" s="157" t="s">
        <v>150</v>
      </c>
      <c r="P12" s="186" t="s">
        <v>151</v>
      </c>
      <c r="Q12" s="15">
        <v>31.2214</v>
      </c>
      <c r="R12" s="15">
        <v>31.2214</v>
      </c>
      <c r="S12" s="15">
        <v>31.2214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1"/>
      <c r="B13" s="181" t="s">
        <v>147</v>
      </c>
      <c r="C13" s="181" t="s">
        <v>152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7"/>
      <c r="O13" s="157" t="s">
        <v>153</v>
      </c>
      <c r="P13" s="186" t="s">
        <v>154</v>
      </c>
      <c r="Q13" s="15">
        <v>7.831455</v>
      </c>
      <c r="R13" s="15">
        <v>7.831455</v>
      </c>
      <c r="S13" s="15">
        <v>7.831455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0" t="s">
        <v>155</v>
      </c>
      <c r="B14" s="180"/>
      <c r="C14" s="180" t="s">
        <v>156</v>
      </c>
      <c r="D14" s="15">
        <v>79.233596</v>
      </c>
      <c r="E14" s="15">
        <v>79.233596</v>
      </c>
      <c r="F14" s="15">
        <v>79.233596</v>
      </c>
      <c r="G14" s="15"/>
      <c r="H14" s="15"/>
      <c r="I14" s="15"/>
      <c r="J14" s="15"/>
      <c r="K14" s="15"/>
      <c r="L14" s="15"/>
      <c r="M14" s="15"/>
      <c r="N14" s="157"/>
      <c r="O14" s="157" t="s">
        <v>157</v>
      </c>
      <c r="P14" s="186" t="s">
        <v>158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/>
      <c r="B15" s="181" t="s">
        <v>139</v>
      </c>
      <c r="C15" s="181" t="s">
        <v>138</v>
      </c>
      <c r="D15" s="15">
        <v>70.754023</v>
      </c>
      <c r="E15" s="15">
        <v>70.754023</v>
      </c>
      <c r="F15" s="15">
        <v>70.754023</v>
      </c>
      <c r="G15" s="15"/>
      <c r="H15" s="15"/>
      <c r="I15" s="15"/>
      <c r="J15" s="15"/>
      <c r="K15" s="15"/>
      <c r="L15" s="15"/>
      <c r="M15" s="15"/>
      <c r="N15" s="157"/>
      <c r="O15" s="157" t="s">
        <v>120</v>
      </c>
      <c r="P15" s="186" t="s">
        <v>159</v>
      </c>
      <c r="Q15" s="15">
        <v>2.851104</v>
      </c>
      <c r="R15" s="15">
        <v>2.851104</v>
      </c>
      <c r="S15" s="15">
        <v>2.851104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1"/>
      <c r="B16" s="181" t="s">
        <v>144</v>
      </c>
      <c r="C16" s="181" t="s">
        <v>160</v>
      </c>
      <c r="D16" s="15">
        <v>8.479573</v>
      </c>
      <c r="E16" s="15">
        <v>8.479573</v>
      </c>
      <c r="F16" s="15">
        <v>8.479573</v>
      </c>
      <c r="G16" s="15"/>
      <c r="H16" s="15"/>
      <c r="I16" s="15"/>
      <c r="J16" s="15"/>
      <c r="K16" s="15"/>
      <c r="L16" s="15"/>
      <c r="M16" s="15"/>
      <c r="N16" s="157"/>
      <c r="O16" s="157" t="s">
        <v>121</v>
      </c>
      <c r="P16" s="186" t="s">
        <v>161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0" t="s">
        <v>162</v>
      </c>
      <c r="B17" s="180"/>
      <c r="C17" s="180" t="s">
        <v>163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7"/>
      <c r="O17" s="157" t="s">
        <v>122</v>
      </c>
      <c r="P17" s="186" t="s">
        <v>164</v>
      </c>
      <c r="Q17" s="15">
        <v>0.780408</v>
      </c>
      <c r="R17" s="15">
        <v>0.780408</v>
      </c>
      <c r="S17" s="15">
        <v>0.780408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1"/>
      <c r="B18" s="181" t="s">
        <v>139</v>
      </c>
      <c r="C18" s="181" t="s">
        <v>165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7"/>
      <c r="O18" s="157" t="s">
        <v>123</v>
      </c>
      <c r="P18" s="186" t="s">
        <v>87</v>
      </c>
      <c r="Q18" s="15">
        <v>6.305592</v>
      </c>
      <c r="R18" s="15">
        <v>6.305592</v>
      </c>
      <c r="S18" s="15">
        <v>6.305592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1"/>
      <c r="B19" s="181" t="s">
        <v>166</v>
      </c>
      <c r="C19" s="181" t="s">
        <v>167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168</v>
      </c>
      <c r="O19" s="13"/>
      <c r="P19" s="185" t="s">
        <v>160</v>
      </c>
      <c r="Q19" s="15">
        <v>8.479573</v>
      </c>
      <c r="R19" s="15">
        <v>8.479573</v>
      </c>
      <c r="S19" s="15">
        <v>8.479573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7"/>
      <c r="O20" s="157" t="s">
        <v>139</v>
      </c>
      <c r="P20" s="186" t="s">
        <v>169</v>
      </c>
      <c r="Q20" s="15">
        <v>4.182276</v>
      </c>
      <c r="R20" s="15">
        <v>4.182276</v>
      </c>
      <c r="S20" s="15">
        <v>4.182276</v>
      </c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125</v>
      </c>
      <c r="P21" s="186" t="s">
        <v>149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126</v>
      </c>
      <c r="P22" s="186" t="s">
        <v>152</v>
      </c>
      <c r="Q22" s="15">
        <v>0.319878</v>
      </c>
      <c r="R22" s="15">
        <v>0.319878</v>
      </c>
      <c r="S22" s="15">
        <v>0.319878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170</v>
      </c>
      <c r="P23" s="186" t="s">
        <v>171</v>
      </c>
      <c r="Q23" s="15">
        <v>1.909608</v>
      </c>
      <c r="R23" s="15">
        <v>1.909608</v>
      </c>
      <c r="S23" s="15">
        <v>1.909608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172</v>
      </c>
      <c r="P24" s="186" t="s">
        <v>173</v>
      </c>
      <c r="Q24" s="15">
        <v>2.067811</v>
      </c>
      <c r="R24" s="15">
        <v>2.067811</v>
      </c>
      <c r="S24" s="15">
        <v>2.067811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174</v>
      </c>
      <c r="P25" s="186" t="s">
        <v>175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176</v>
      </c>
      <c r="P26" s="186" t="s">
        <v>177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s">
        <v>178</v>
      </c>
      <c r="O27" s="13"/>
      <c r="P27" s="185" t="s">
        <v>163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144</v>
      </c>
      <c r="P28" s="186" t="s">
        <v>179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7"/>
      <c r="O29" s="157" t="s">
        <v>166</v>
      </c>
      <c r="P29" s="186" t="s">
        <v>180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7"/>
      <c r="O30" s="157" t="s">
        <v>150</v>
      </c>
      <c r="P30" s="186" t="s">
        <v>181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0.25" customHeight="1" spans="1:26">
      <c r="A31" s="182" t="s">
        <v>23</v>
      </c>
      <c r="B31" s="183"/>
      <c r="C31" s="184"/>
      <c r="D31" s="15">
        <v>79.233596</v>
      </c>
      <c r="E31" s="15">
        <v>79.233596</v>
      </c>
      <c r="F31" s="15">
        <v>79.233596</v>
      </c>
      <c r="G31" s="15"/>
      <c r="H31" s="15"/>
      <c r="I31" s="15"/>
      <c r="J31" s="15"/>
      <c r="K31" s="15"/>
      <c r="L31" s="15"/>
      <c r="M31" s="15"/>
      <c r="N31" s="187" t="s">
        <v>23</v>
      </c>
      <c r="O31" s="187"/>
      <c r="P31" s="187"/>
      <c r="Q31" s="15">
        <v>79.233596</v>
      </c>
      <c r="R31" s="15">
        <v>79.233596</v>
      </c>
      <c r="S31" s="15">
        <v>79.233596</v>
      </c>
      <c r="T31" s="15"/>
      <c r="U31" s="15"/>
      <c r="V31" s="15"/>
      <c r="W31" s="15"/>
      <c r="X31" s="15"/>
      <c r="Y31" s="15"/>
      <c r="Z31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1:C31"/>
    <mergeCell ref="N31:P31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66"/>
      <c r="B1" s="166"/>
      <c r="C1" s="69"/>
      <c r="F1" s="167" t="s">
        <v>182</v>
      </c>
    </row>
    <row r="2" ht="25.5" customHeight="1" spans="1:6">
      <c r="A2" s="168" t="s">
        <v>183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"单位名称："&amp;"曲靖市新闻图片社"</f>
        <v>单位名称：曲靖市新闻图片社</v>
      </c>
      <c r="B3" s="166"/>
      <c r="C3" s="69"/>
      <c r="F3" s="269" t="s">
        <v>2</v>
      </c>
    </row>
    <row r="4" ht="19.5" customHeight="1" spans="1:6">
      <c r="A4" s="9" t="s">
        <v>184</v>
      </c>
      <c r="B4" s="10" t="s">
        <v>185</v>
      </c>
      <c r="C4" s="10" t="s">
        <v>186</v>
      </c>
      <c r="D4" s="10"/>
      <c r="E4" s="10"/>
      <c r="F4" s="10" t="s">
        <v>187</v>
      </c>
    </row>
    <row r="5" ht="19.5" customHeight="1" spans="1:6">
      <c r="A5" s="9"/>
      <c r="B5" s="10"/>
      <c r="C5" s="63" t="s">
        <v>31</v>
      </c>
      <c r="D5" s="63" t="s">
        <v>188</v>
      </c>
      <c r="E5" s="63" t="s">
        <v>189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190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9"/>
  <sheetViews>
    <sheetView workbookViewId="0">
      <selection activeCell="A1" sqref="A1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191</v>
      </c>
    </row>
    <row r="2" ht="26.25" customHeight="1" spans="1:26">
      <c r="A2" s="50" t="s">
        <v>192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"单位名称："&amp;"曲靖市新闻图片社"</f>
        <v>单位名称：曲靖市新闻图片社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70" t="s">
        <v>2</v>
      </c>
    </row>
    <row r="4" ht="18" customHeight="1" spans="1:26">
      <c r="A4" s="151" t="s">
        <v>193</v>
      </c>
      <c r="B4" s="151" t="s">
        <v>194</v>
      </c>
      <c r="C4" s="151" t="s">
        <v>195</v>
      </c>
      <c r="D4" s="151" t="s">
        <v>196</v>
      </c>
      <c r="E4" s="151" t="s">
        <v>197</v>
      </c>
      <c r="F4" s="151" t="s">
        <v>198</v>
      </c>
      <c r="G4" s="151" t="s">
        <v>199</v>
      </c>
      <c r="H4" s="64" t="s">
        <v>200</v>
      </c>
      <c r="I4" s="64" t="s">
        <v>200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2"/>
      <c r="B5" s="153"/>
      <c r="C5" s="152"/>
      <c r="D5" s="152"/>
      <c r="E5" s="152"/>
      <c r="F5" s="152"/>
      <c r="G5" s="152"/>
      <c r="H5" s="64" t="s">
        <v>201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202</v>
      </c>
      <c r="R5" s="10"/>
      <c r="S5" s="10"/>
      <c r="T5" s="151" t="s">
        <v>35</v>
      </c>
      <c r="U5" s="64" t="s">
        <v>36</v>
      </c>
      <c r="V5" s="164" t="s">
        <v>37</v>
      </c>
      <c r="W5" s="64" t="s">
        <v>36</v>
      </c>
      <c r="X5" s="164" t="s">
        <v>39</v>
      </c>
      <c r="Y5" s="164" t="s">
        <v>40</v>
      </c>
      <c r="Z5" s="162" t="s">
        <v>41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203</v>
      </c>
      <c r="J6" s="162" t="s">
        <v>204</v>
      </c>
      <c r="K6" s="151" t="s">
        <v>205</v>
      </c>
      <c r="L6" s="151" t="s">
        <v>206</v>
      </c>
      <c r="M6" s="151" t="s">
        <v>207</v>
      </c>
      <c r="N6" s="151" t="s">
        <v>208</v>
      </c>
      <c r="O6" s="151" t="s">
        <v>33</v>
      </c>
      <c r="P6" s="151" t="s">
        <v>34</v>
      </c>
      <c r="Q6" s="151" t="s">
        <v>32</v>
      </c>
      <c r="R6" s="151" t="s">
        <v>33</v>
      </c>
      <c r="S6" s="151" t="s">
        <v>34</v>
      </c>
      <c r="T6" s="154"/>
      <c r="U6" s="151" t="s">
        <v>31</v>
      </c>
      <c r="V6" s="151" t="s">
        <v>37</v>
      </c>
      <c r="W6" s="151" t="s">
        <v>209</v>
      </c>
      <c r="X6" s="151" t="s">
        <v>39</v>
      </c>
      <c r="Y6" s="151" t="s">
        <v>40</v>
      </c>
      <c r="Z6" s="151" t="s">
        <v>41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31</v>
      </c>
      <c r="J7" s="52" t="s">
        <v>210</v>
      </c>
      <c r="K7" s="163" t="s">
        <v>204</v>
      </c>
      <c r="L7" s="163" t="s">
        <v>206</v>
      </c>
      <c r="M7" s="163" t="s">
        <v>207</v>
      </c>
      <c r="N7" s="163" t="s">
        <v>208</v>
      </c>
      <c r="O7" s="163" t="s">
        <v>208</v>
      </c>
      <c r="P7" s="163" t="s">
        <v>208</v>
      </c>
      <c r="Q7" s="163" t="s">
        <v>206</v>
      </c>
      <c r="R7" s="163" t="s">
        <v>207</v>
      </c>
      <c r="S7" s="163" t="s">
        <v>208</v>
      </c>
      <c r="T7" s="163" t="s">
        <v>35</v>
      </c>
      <c r="U7" s="163" t="s">
        <v>31</v>
      </c>
      <c r="V7" s="163" t="s">
        <v>37</v>
      </c>
      <c r="W7" s="163" t="s">
        <v>209</v>
      </c>
      <c r="X7" s="163" t="s">
        <v>39</v>
      </c>
      <c r="Y7" s="163" t="s">
        <v>40</v>
      </c>
      <c r="Z7" s="163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spans="1:26">
      <c r="A9" s="13" t="s">
        <v>43</v>
      </c>
      <c r="B9" s="156"/>
      <c r="C9" s="156"/>
      <c r="D9" s="156"/>
      <c r="E9" s="156"/>
      <c r="F9" s="156"/>
      <c r="G9" s="156"/>
      <c r="H9" s="15">
        <v>79.233596</v>
      </c>
      <c r="I9" s="15">
        <v>79.233596</v>
      </c>
      <c r="J9" s="15"/>
      <c r="K9" s="15"/>
      <c r="L9" s="15"/>
      <c r="M9" s="15">
        <v>79.233596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57" t="s">
        <v>43</v>
      </c>
      <c r="B10" s="13" t="s">
        <v>211</v>
      </c>
      <c r="C10" s="13" t="s">
        <v>212</v>
      </c>
      <c r="D10" s="13" t="s">
        <v>61</v>
      </c>
      <c r="E10" s="13" t="s">
        <v>62</v>
      </c>
      <c r="F10" s="13" t="s">
        <v>213</v>
      </c>
      <c r="G10" s="13" t="s">
        <v>141</v>
      </c>
      <c r="H10" s="15">
        <v>19.4232</v>
      </c>
      <c r="I10" s="15">
        <v>19.4232</v>
      </c>
      <c r="J10" s="15"/>
      <c r="K10" s="15"/>
      <c r="L10" s="15"/>
      <c r="M10" s="15">
        <v>19.4232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7" t="s">
        <v>43</v>
      </c>
      <c r="B11" s="13" t="s">
        <v>211</v>
      </c>
      <c r="C11" s="13" t="s">
        <v>212</v>
      </c>
      <c r="D11" s="13" t="s">
        <v>61</v>
      </c>
      <c r="E11" s="13" t="s">
        <v>62</v>
      </c>
      <c r="F11" s="13" t="s">
        <v>214</v>
      </c>
      <c r="G11" s="13" t="s">
        <v>145</v>
      </c>
      <c r="H11" s="15">
        <v>2.340864</v>
      </c>
      <c r="I11" s="15">
        <v>2.340864</v>
      </c>
      <c r="J11" s="15"/>
      <c r="K11" s="15"/>
      <c r="L11" s="15"/>
      <c r="M11" s="15">
        <v>2.340864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7" t="s">
        <v>43</v>
      </c>
      <c r="B12" s="13" t="s">
        <v>211</v>
      </c>
      <c r="C12" s="13" t="s">
        <v>212</v>
      </c>
      <c r="D12" s="13" t="s">
        <v>61</v>
      </c>
      <c r="E12" s="13" t="s">
        <v>62</v>
      </c>
      <c r="F12" s="13" t="s">
        <v>215</v>
      </c>
      <c r="G12" s="13" t="s">
        <v>151</v>
      </c>
      <c r="H12" s="15">
        <v>1.6186</v>
      </c>
      <c r="I12" s="15">
        <v>1.6186</v>
      </c>
      <c r="J12" s="15"/>
      <c r="K12" s="15"/>
      <c r="L12" s="15"/>
      <c r="M12" s="15">
        <v>1.6186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7" t="s">
        <v>43</v>
      </c>
      <c r="B13" s="13" t="s">
        <v>211</v>
      </c>
      <c r="C13" s="13" t="s">
        <v>212</v>
      </c>
      <c r="D13" s="13" t="s">
        <v>61</v>
      </c>
      <c r="E13" s="13" t="s">
        <v>62</v>
      </c>
      <c r="F13" s="13" t="s">
        <v>215</v>
      </c>
      <c r="G13" s="13" t="s">
        <v>151</v>
      </c>
      <c r="H13" s="15">
        <v>16.0428</v>
      </c>
      <c r="I13" s="15">
        <v>16.0428</v>
      </c>
      <c r="J13" s="15"/>
      <c r="K13" s="15"/>
      <c r="L13" s="15"/>
      <c r="M13" s="15">
        <v>16.0428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7" t="s">
        <v>43</v>
      </c>
      <c r="B14" s="13" t="s">
        <v>211</v>
      </c>
      <c r="C14" s="13" t="s">
        <v>212</v>
      </c>
      <c r="D14" s="13" t="s">
        <v>61</v>
      </c>
      <c r="E14" s="13" t="s">
        <v>62</v>
      </c>
      <c r="F14" s="13" t="s">
        <v>215</v>
      </c>
      <c r="G14" s="13" t="s">
        <v>151</v>
      </c>
      <c r="H14" s="15">
        <v>4.56</v>
      </c>
      <c r="I14" s="15">
        <v>4.56</v>
      </c>
      <c r="J14" s="15"/>
      <c r="K14" s="15"/>
      <c r="L14" s="15"/>
      <c r="M14" s="15">
        <v>4.56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7" t="s">
        <v>43</v>
      </c>
      <c r="B15" s="13" t="s">
        <v>216</v>
      </c>
      <c r="C15" s="13" t="s">
        <v>217</v>
      </c>
      <c r="D15" s="13" t="s">
        <v>61</v>
      </c>
      <c r="E15" s="13" t="s">
        <v>62</v>
      </c>
      <c r="F15" s="13" t="s">
        <v>215</v>
      </c>
      <c r="G15" s="13" t="s">
        <v>151</v>
      </c>
      <c r="H15" s="15">
        <v>9</v>
      </c>
      <c r="I15" s="15">
        <v>9</v>
      </c>
      <c r="J15" s="15"/>
      <c r="K15" s="15"/>
      <c r="L15" s="15"/>
      <c r="M15" s="15">
        <v>9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7" t="s">
        <v>43</v>
      </c>
      <c r="B16" s="13" t="s">
        <v>218</v>
      </c>
      <c r="C16" s="13" t="s">
        <v>219</v>
      </c>
      <c r="D16" s="13" t="s">
        <v>69</v>
      </c>
      <c r="E16" s="13" t="s">
        <v>70</v>
      </c>
      <c r="F16" s="13" t="s">
        <v>220</v>
      </c>
      <c r="G16" s="13" t="s">
        <v>154</v>
      </c>
      <c r="H16" s="15">
        <v>7.831455</v>
      </c>
      <c r="I16" s="15">
        <v>7.831455</v>
      </c>
      <c r="J16" s="15"/>
      <c r="K16" s="15"/>
      <c r="L16" s="15"/>
      <c r="M16" s="15">
        <v>7.831455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7" t="s">
        <v>43</v>
      </c>
      <c r="B17" s="13" t="s">
        <v>221</v>
      </c>
      <c r="C17" s="13" t="s">
        <v>222</v>
      </c>
      <c r="D17" s="13" t="s">
        <v>78</v>
      </c>
      <c r="E17" s="13" t="s">
        <v>79</v>
      </c>
      <c r="F17" s="13" t="s">
        <v>223</v>
      </c>
      <c r="G17" s="13" t="s">
        <v>159</v>
      </c>
      <c r="H17" s="15">
        <v>2.851104</v>
      </c>
      <c r="I17" s="15">
        <v>2.851104</v>
      </c>
      <c r="J17" s="15"/>
      <c r="K17" s="15"/>
      <c r="L17" s="15"/>
      <c r="M17" s="15">
        <v>2.851104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7" t="s">
        <v>43</v>
      </c>
      <c r="B18" s="13" t="s">
        <v>224</v>
      </c>
      <c r="C18" s="13" t="s">
        <v>225</v>
      </c>
      <c r="D18" s="13" t="s">
        <v>80</v>
      </c>
      <c r="E18" s="13" t="s">
        <v>81</v>
      </c>
      <c r="F18" s="13" t="s">
        <v>226</v>
      </c>
      <c r="G18" s="13" t="s">
        <v>164</v>
      </c>
      <c r="H18" s="15">
        <v>0.167712</v>
      </c>
      <c r="I18" s="15">
        <v>0.167712</v>
      </c>
      <c r="J18" s="15"/>
      <c r="K18" s="15"/>
      <c r="L18" s="15"/>
      <c r="M18" s="15">
        <v>0.167712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7" t="s">
        <v>43</v>
      </c>
      <c r="B19" s="13" t="s">
        <v>227</v>
      </c>
      <c r="C19" s="13" t="s">
        <v>228</v>
      </c>
      <c r="D19" s="13" t="s">
        <v>73</v>
      </c>
      <c r="E19" s="13" t="s">
        <v>72</v>
      </c>
      <c r="F19" s="13" t="s">
        <v>226</v>
      </c>
      <c r="G19" s="13" t="s">
        <v>164</v>
      </c>
      <c r="H19" s="15">
        <v>0.293496</v>
      </c>
      <c r="I19" s="15">
        <v>0.293496</v>
      </c>
      <c r="J19" s="15"/>
      <c r="K19" s="15"/>
      <c r="L19" s="15"/>
      <c r="M19" s="15">
        <v>0.293496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7" t="s">
        <v>43</v>
      </c>
      <c r="B20" s="13" t="s">
        <v>229</v>
      </c>
      <c r="C20" s="13" t="s">
        <v>230</v>
      </c>
      <c r="D20" s="13" t="s">
        <v>80</v>
      </c>
      <c r="E20" s="13" t="s">
        <v>81</v>
      </c>
      <c r="F20" s="13" t="s">
        <v>226</v>
      </c>
      <c r="G20" s="13" t="s">
        <v>164</v>
      </c>
      <c r="H20" s="15">
        <v>0.3192</v>
      </c>
      <c r="I20" s="15">
        <v>0.3192</v>
      </c>
      <c r="J20" s="15"/>
      <c r="K20" s="15"/>
      <c r="L20" s="15"/>
      <c r="M20" s="15">
        <v>0.3192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7" t="s">
        <v>43</v>
      </c>
      <c r="B21" s="13" t="s">
        <v>231</v>
      </c>
      <c r="C21" s="13" t="s">
        <v>232</v>
      </c>
      <c r="D21" s="13" t="s">
        <v>86</v>
      </c>
      <c r="E21" s="13" t="s">
        <v>87</v>
      </c>
      <c r="F21" s="13" t="s">
        <v>233</v>
      </c>
      <c r="G21" s="13" t="s">
        <v>87</v>
      </c>
      <c r="H21" s="15">
        <v>6.305592</v>
      </c>
      <c r="I21" s="15">
        <v>6.305592</v>
      </c>
      <c r="J21" s="15"/>
      <c r="K21" s="15"/>
      <c r="L21" s="15"/>
      <c r="M21" s="15">
        <v>6.305592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7" t="s">
        <v>43</v>
      </c>
      <c r="B22" s="13" t="s">
        <v>234</v>
      </c>
      <c r="C22" s="13" t="s">
        <v>235</v>
      </c>
      <c r="D22" s="13" t="s">
        <v>61</v>
      </c>
      <c r="E22" s="13" t="s">
        <v>62</v>
      </c>
      <c r="F22" s="13" t="s">
        <v>236</v>
      </c>
      <c r="G22" s="13" t="s">
        <v>169</v>
      </c>
      <c r="H22" s="15">
        <v>3.858188</v>
      </c>
      <c r="I22" s="15">
        <v>3.858188</v>
      </c>
      <c r="J22" s="15"/>
      <c r="K22" s="15"/>
      <c r="L22" s="15"/>
      <c r="M22" s="15">
        <v>3.858188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7" t="s">
        <v>43</v>
      </c>
      <c r="B23" s="13" t="s">
        <v>237</v>
      </c>
      <c r="C23" s="13" t="s">
        <v>238</v>
      </c>
      <c r="D23" s="13" t="s">
        <v>67</v>
      </c>
      <c r="E23" s="13" t="s">
        <v>68</v>
      </c>
      <c r="F23" s="13" t="s">
        <v>236</v>
      </c>
      <c r="G23" s="13" t="s">
        <v>169</v>
      </c>
      <c r="H23" s="15">
        <v>0.324088</v>
      </c>
      <c r="I23" s="15">
        <v>0.324088</v>
      </c>
      <c r="J23" s="15"/>
      <c r="K23" s="15"/>
      <c r="L23" s="15"/>
      <c r="M23" s="15">
        <v>0.324088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7" t="s">
        <v>43</v>
      </c>
      <c r="B24" s="13" t="s">
        <v>239</v>
      </c>
      <c r="C24" s="13" t="s">
        <v>152</v>
      </c>
      <c r="D24" s="13" t="s">
        <v>61</v>
      </c>
      <c r="E24" s="13" t="s">
        <v>62</v>
      </c>
      <c r="F24" s="13" t="s">
        <v>240</v>
      </c>
      <c r="G24" s="13" t="s">
        <v>152</v>
      </c>
      <c r="H24" s="15">
        <v>0.319878</v>
      </c>
      <c r="I24" s="15">
        <v>0.319878</v>
      </c>
      <c r="J24" s="15"/>
      <c r="K24" s="15"/>
      <c r="L24" s="15"/>
      <c r="M24" s="15">
        <v>0.319878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7" t="s">
        <v>43</v>
      </c>
      <c r="B25" s="13" t="s">
        <v>241</v>
      </c>
      <c r="C25" s="13" t="s">
        <v>171</v>
      </c>
      <c r="D25" s="13" t="s">
        <v>61</v>
      </c>
      <c r="E25" s="13" t="s">
        <v>62</v>
      </c>
      <c r="F25" s="13" t="s">
        <v>242</v>
      </c>
      <c r="G25" s="13" t="s">
        <v>171</v>
      </c>
      <c r="H25" s="15">
        <v>0.847337</v>
      </c>
      <c r="I25" s="15">
        <v>0.847337</v>
      </c>
      <c r="J25" s="15"/>
      <c r="K25" s="15"/>
      <c r="L25" s="15"/>
      <c r="M25" s="15">
        <v>0.847337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7" t="s">
        <v>43</v>
      </c>
      <c r="B26" s="13" t="s">
        <v>241</v>
      </c>
      <c r="C26" s="13" t="s">
        <v>171</v>
      </c>
      <c r="D26" s="13" t="s">
        <v>67</v>
      </c>
      <c r="E26" s="13" t="s">
        <v>68</v>
      </c>
      <c r="F26" s="13" t="s">
        <v>242</v>
      </c>
      <c r="G26" s="13" t="s">
        <v>171</v>
      </c>
      <c r="H26" s="15">
        <v>1.062271</v>
      </c>
      <c r="I26" s="15">
        <v>1.062271</v>
      </c>
      <c r="J26" s="15"/>
      <c r="K26" s="15"/>
      <c r="L26" s="15"/>
      <c r="M26" s="15">
        <v>1.062271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7" t="s">
        <v>43</v>
      </c>
      <c r="B27" s="13" t="s">
        <v>243</v>
      </c>
      <c r="C27" s="13" t="s">
        <v>173</v>
      </c>
      <c r="D27" s="13" t="s">
        <v>61</v>
      </c>
      <c r="E27" s="13" t="s">
        <v>62</v>
      </c>
      <c r="F27" s="13" t="s">
        <v>244</v>
      </c>
      <c r="G27" s="13" t="s">
        <v>173</v>
      </c>
      <c r="H27" s="15">
        <v>0.926172</v>
      </c>
      <c r="I27" s="15">
        <v>0.926172</v>
      </c>
      <c r="J27" s="15"/>
      <c r="K27" s="15"/>
      <c r="L27" s="15"/>
      <c r="M27" s="15">
        <v>0.926172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7" t="s">
        <v>43</v>
      </c>
      <c r="B28" s="13" t="s">
        <v>243</v>
      </c>
      <c r="C28" s="13" t="s">
        <v>173</v>
      </c>
      <c r="D28" s="13" t="s">
        <v>67</v>
      </c>
      <c r="E28" s="13" t="s">
        <v>68</v>
      </c>
      <c r="F28" s="13" t="s">
        <v>244</v>
      </c>
      <c r="G28" s="13" t="s">
        <v>173</v>
      </c>
      <c r="H28" s="15">
        <v>1.141639</v>
      </c>
      <c r="I28" s="15">
        <v>1.141639</v>
      </c>
      <c r="J28" s="15"/>
      <c r="K28" s="15"/>
      <c r="L28" s="15"/>
      <c r="M28" s="15">
        <v>1.141639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58" t="s">
        <v>88</v>
      </c>
      <c r="B29" s="159"/>
      <c r="C29" s="159"/>
      <c r="D29" s="159"/>
      <c r="E29" s="159"/>
      <c r="F29" s="159"/>
      <c r="G29" s="160"/>
      <c r="H29" s="15">
        <v>79.233596</v>
      </c>
      <c r="I29" s="15">
        <v>79.233596</v>
      </c>
      <c r="J29" s="15"/>
      <c r="K29" s="15"/>
      <c r="L29" s="15"/>
      <c r="M29" s="15">
        <v>79.233596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workbookViewId="0">
      <selection activeCell="G25" sqref="G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245</v>
      </c>
    </row>
    <row r="2" ht="27.75" customHeight="1" spans="1:23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"单位名称："&amp;"曲靖市新闻图片社"</f>
        <v>单位名称：曲靖市新闻图片社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68" t="s">
        <v>2</v>
      </c>
    </row>
    <row r="4" ht="21.75" customHeight="1" spans="1:23">
      <c r="A4" s="8" t="s">
        <v>247</v>
      </c>
      <c r="B4" s="9" t="s">
        <v>194</v>
      </c>
      <c r="C4" s="8" t="s">
        <v>195</v>
      </c>
      <c r="D4" s="8" t="s">
        <v>193</v>
      </c>
      <c r="E4" s="9" t="s">
        <v>196</v>
      </c>
      <c r="F4" s="9" t="s">
        <v>197</v>
      </c>
      <c r="G4" s="9" t="s">
        <v>248</v>
      </c>
      <c r="H4" s="9" t="s">
        <v>249</v>
      </c>
      <c r="I4" s="10" t="s">
        <v>29</v>
      </c>
      <c r="J4" s="10" t="s">
        <v>250</v>
      </c>
      <c r="K4" s="10"/>
      <c r="L4" s="10"/>
      <c r="M4" s="10"/>
      <c r="N4" s="10" t="s">
        <v>202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39"/>
      <c r="R5" s="9" t="s">
        <v>31</v>
      </c>
      <c r="S5" s="9" t="s">
        <v>37</v>
      </c>
      <c r="T5" s="9" t="s">
        <v>209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251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40" t="s">
        <v>88</v>
      </c>
      <c r="B11" s="141"/>
      <c r="C11" s="141"/>
      <c r="D11" s="141"/>
      <c r="E11" s="141"/>
      <c r="F11" s="141"/>
      <c r="G11" s="141"/>
      <c r="H11" s="14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Height="1" spans="1:1">
      <c r="A12" t="s">
        <v>252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C12" sqref="C12"/>
    </sheetView>
  </sheetViews>
  <sheetFormatPr defaultColWidth="9.14166666666667" defaultRowHeight="12" customHeight="1" outlineLevelRow="7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53" t="s">
        <v>253</v>
      </c>
    </row>
    <row r="2" ht="28.5" customHeight="1" spans="2:11">
      <c r="B2" s="49" t="s">
        <v>254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"单位名称："&amp;"曲靖市新闻图片社"</f>
        <v>单位名称：曲靖市新闻图片社</v>
      </c>
      <c r="B3" s="4"/>
    </row>
    <row r="4" ht="44.25" customHeight="1" spans="1:11">
      <c r="A4" s="133" t="s">
        <v>194</v>
      </c>
      <c r="B4" s="46" t="s">
        <v>255</v>
      </c>
      <c r="C4" s="46" t="s">
        <v>256</v>
      </c>
      <c r="D4" s="46" t="s">
        <v>257</v>
      </c>
      <c r="E4" s="46" t="s">
        <v>258</v>
      </c>
      <c r="F4" s="46" t="s">
        <v>259</v>
      </c>
      <c r="G4" s="51" t="s">
        <v>260</v>
      </c>
      <c r="H4" s="46" t="s">
        <v>261</v>
      </c>
      <c r="I4" s="51" t="s">
        <v>262</v>
      </c>
      <c r="J4" s="51" t="s">
        <v>263</v>
      </c>
      <c r="K4" s="46" t="s">
        <v>264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t="s">
        <v>265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C18" sqref="C18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266</v>
      </c>
    </row>
    <row r="2" ht="28.5" customHeight="1" spans="2:11">
      <c r="B2" s="123" t="s">
        <v>267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268</v>
      </c>
      <c r="B3" s="124"/>
    </row>
    <row r="4" ht="44.25" customHeight="1" spans="1:11">
      <c r="A4" s="125" t="s">
        <v>194</v>
      </c>
      <c r="B4" s="46" t="s">
        <v>255</v>
      </c>
      <c r="C4" s="46" t="s">
        <v>256</v>
      </c>
      <c r="D4" s="46" t="s">
        <v>257</v>
      </c>
      <c r="E4" s="46" t="s">
        <v>258</v>
      </c>
      <c r="F4" s="46" t="s">
        <v>259</v>
      </c>
      <c r="G4" s="51" t="s">
        <v>260</v>
      </c>
      <c r="H4" s="46" t="s">
        <v>261</v>
      </c>
      <c r="I4" s="51" t="s">
        <v>262</v>
      </c>
      <c r="J4" s="51" t="s">
        <v>263</v>
      </c>
      <c r="K4" s="46" t="s">
        <v>264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269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8" sqref="B18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270</v>
      </c>
    </row>
    <row r="2" ht="26.25" customHeight="1" spans="1:6">
      <c r="A2" s="105" t="s">
        <v>271</v>
      </c>
      <c r="B2" s="105" t="s">
        <v>271</v>
      </c>
      <c r="C2" s="106"/>
      <c r="D2" s="118"/>
      <c r="E2" s="118"/>
      <c r="F2" s="118"/>
    </row>
    <row r="3" ht="13.5" customHeight="1" spans="1:6">
      <c r="A3" s="4" t="str">
        <f>"单位名称："&amp;"曲靖市新闻图片社"</f>
        <v>单位名称：曲靖市新闻图片社</v>
      </c>
      <c r="B3" s="4" t="s">
        <v>272</v>
      </c>
      <c r="C3" s="101"/>
      <c r="D3" s="117"/>
      <c r="E3" s="117"/>
      <c r="F3" s="268" t="s">
        <v>2</v>
      </c>
    </row>
    <row r="4" ht="19.5" customHeight="1" spans="1:6">
      <c r="A4" s="64" t="s">
        <v>273</v>
      </c>
      <c r="B4" s="119" t="s">
        <v>46</v>
      </c>
      <c r="C4" s="64" t="s">
        <v>47</v>
      </c>
      <c r="D4" s="10" t="s">
        <v>274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48</v>
      </c>
      <c r="F5" s="10" t="s">
        <v>49</v>
      </c>
    </row>
    <row r="6" ht="23.25" customHeight="1" spans="1:6">
      <c r="A6" s="51">
        <v>1</v>
      </c>
      <c r="B6" s="113" t="s">
        <v>106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88</v>
      </c>
      <c r="B9" s="121" t="s">
        <v>88</v>
      </c>
      <c r="C9" s="122" t="s">
        <v>88</v>
      </c>
      <c r="D9" s="15"/>
      <c r="E9" s="15"/>
      <c r="F9" s="15"/>
    </row>
    <row r="10" customHeight="1" spans="1:1">
      <c r="A10" t="s">
        <v>275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18" sqref="C18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270</v>
      </c>
    </row>
    <row r="2" ht="26.25" customHeight="1" spans="1:6">
      <c r="A2" s="105" t="s">
        <v>276</v>
      </c>
      <c r="B2" s="105" t="s">
        <v>271</v>
      </c>
      <c r="C2" s="106"/>
      <c r="D2" s="107"/>
      <c r="E2" s="107"/>
      <c r="F2" s="107"/>
    </row>
    <row r="3" ht="13.5" customHeight="1" spans="1:6">
      <c r="A3" s="4" t="str">
        <f>"单位名称："&amp;"曲靖市新闻图片社"</f>
        <v>单位名称：曲靖市新闻图片社</v>
      </c>
      <c r="B3" s="108" t="s">
        <v>272</v>
      </c>
      <c r="C3" s="101"/>
      <c r="D3" s="103"/>
      <c r="E3" s="103"/>
      <c r="F3" s="268" t="s">
        <v>2</v>
      </c>
    </row>
    <row r="4" ht="19.5" customHeight="1" spans="1:6">
      <c r="A4" s="109" t="s">
        <v>273</v>
      </c>
      <c r="B4" s="110" t="s">
        <v>46</v>
      </c>
      <c r="C4" s="109" t="s">
        <v>47</v>
      </c>
      <c r="D4" s="37" t="s">
        <v>277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48</v>
      </c>
      <c r="F5" s="25" t="s">
        <v>49</v>
      </c>
    </row>
    <row r="6" ht="18.75" customHeight="1" spans="1:6">
      <c r="A6" s="51">
        <v>1</v>
      </c>
      <c r="B6" s="113" t="s">
        <v>106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88</v>
      </c>
      <c r="B9" s="115" t="s">
        <v>88</v>
      </c>
      <c r="C9" s="116" t="s">
        <v>88</v>
      </c>
      <c r="D9" s="15"/>
      <c r="E9" s="15"/>
      <c r="F9" s="15"/>
    </row>
    <row r="10" customHeight="1" spans="1:1">
      <c r="A10" t="s">
        <v>278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C18" sqref="C18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279</v>
      </c>
    </row>
    <row r="2" ht="27.75" customHeight="1" spans="1:17">
      <c r="A2" s="41" t="s">
        <v>280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"单位名称："&amp;"曲靖市新闻图片社"</f>
        <v>单位名称：曲靖市新闻图片社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68" t="s">
        <v>2</v>
      </c>
    </row>
    <row r="4" ht="15.75" customHeight="1" spans="1:17">
      <c r="A4" s="24" t="s">
        <v>281</v>
      </c>
      <c r="B4" s="74" t="s">
        <v>282</v>
      </c>
      <c r="C4" s="74" t="s">
        <v>283</v>
      </c>
      <c r="D4" s="74" t="s">
        <v>284</v>
      </c>
      <c r="E4" s="74" t="s">
        <v>285</v>
      </c>
      <c r="F4" s="74" t="s">
        <v>286</v>
      </c>
      <c r="G4" s="44" t="s">
        <v>200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287</v>
      </c>
      <c r="J5" s="76" t="s">
        <v>288</v>
      </c>
      <c r="K5" s="77" t="s">
        <v>289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209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88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290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tabSelected="1" workbookViewId="0">
      <selection activeCell="C27" sqref="C27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291</v>
      </c>
    </row>
    <row r="2" ht="27.75" customHeight="1" spans="1:18">
      <c r="A2" s="41" t="s">
        <v>292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"单位名称："&amp;"曲靖市新闻图片社"</f>
        <v>单位名称：曲靖市新闻图片社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71" t="s">
        <v>2</v>
      </c>
    </row>
    <row r="4" ht="15.75" customHeight="1" spans="1:18">
      <c r="A4" s="24" t="s">
        <v>281</v>
      </c>
      <c r="B4" s="74" t="s">
        <v>293</v>
      </c>
      <c r="C4" s="74" t="s">
        <v>294</v>
      </c>
      <c r="D4" s="75" t="s">
        <v>295</v>
      </c>
      <c r="E4" s="75" t="s">
        <v>296</v>
      </c>
      <c r="F4" s="75" t="s">
        <v>297</v>
      </c>
      <c r="G4" s="75" t="s">
        <v>298</v>
      </c>
      <c r="H4" s="44" t="s">
        <v>200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287</v>
      </c>
      <c r="K5" s="76" t="s">
        <v>288</v>
      </c>
      <c r="L5" s="77" t="s">
        <v>289</v>
      </c>
      <c r="M5" s="90" t="s">
        <v>299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209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300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301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D16" sqref="D16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302</v>
      </c>
    </row>
    <row r="2" ht="35.25" customHeight="1" spans="1:14">
      <c r="A2" s="56" t="s">
        <v>303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"单位名称："&amp;"曲靖市新闻图片社"</f>
        <v>单位名称：曲靖市新闻图片社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2" t="s">
        <v>2</v>
      </c>
    </row>
    <row r="4" ht="19.5" customHeight="1" spans="1:14">
      <c r="A4" s="10" t="s">
        <v>304</v>
      </c>
      <c r="B4" s="10" t="s">
        <v>200</v>
      </c>
      <c r="C4" s="10"/>
      <c r="D4" s="10"/>
      <c r="E4" s="10" t="s">
        <v>305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306</v>
      </c>
      <c r="E5" s="51" t="s">
        <v>307</v>
      </c>
      <c r="F5" s="51" t="s">
        <v>308</v>
      </c>
      <c r="G5" s="51" t="s">
        <v>309</v>
      </c>
      <c r="H5" s="51" t="s">
        <v>310</v>
      </c>
      <c r="I5" s="51" t="s">
        <v>311</v>
      </c>
      <c r="J5" s="51" t="s">
        <v>312</v>
      </c>
      <c r="K5" s="51" t="s">
        <v>313</v>
      </c>
      <c r="L5" s="51" t="s">
        <v>314</v>
      </c>
      <c r="M5" s="51" t="s">
        <v>315</v>
      </c>
      <c r="N5" s="51" t="s">
        <v>316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317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C13" sqref="C13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318</v>
      </c>
    </row>
    <row r="2" ht="28.5" customHeight="1" spans="1:10">
      <c r="A2" s="49" t="s">
        <v>319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"单位名称："&amp;"曲靖市新闻图片社"</f>
        <v>单位名称：曲靖市新闻图片社</v>
      </c>
    </row>
    <row r="4" ht="44.25" customHeight="1" spans="1:10">
      <c r="A4" s="46" t="s">
        <v>255</v>
      </c>
      <c r="B4" s="46" t="s">
        <v>256</v>
      </c>
      <c r="C4" s="46" t="s">
        <v>257</v>
      </c>
      <c r="D4" s="46" t="s">
        <v>258</v>
      </c>
      <c r="E4" s="46" t="s">
        <v>259</v>
      </c>
      <c r="F4" s="51" t="s">
        <v>260</v>
      </c>
      <c r="G4" s="46" t="s">
        <v>261</v>
      </c>
      <c r="H4" s="51" t="s">
        <v>262</v>
      </c>
      <c r="I4" s="51" t="s">
        <v>263</v>
      </c>
      <c r="J4" s="46" t="s">
        <v>264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320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C13" sqref="C13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321</v>
      </c>
    </row>
    <row r="2" ht="28.5" customHeight="1" spans="1:8">
      <c r="A2" s="41" t="s">
        <v>322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"单位名称："&amp;"曲靖市新闻图片社"</f>
        <v>单位名称：曲靖市新闻图片社</v>
      </c>
      <c r="B3" s="21"/>
    </row>
    <row r="4" ht="18" customHeight="1" spans="1:8">
      <c r="A4" s="24" t="s">
        <v>273</v>
      </c>
      <c r="B4" s="24" t="s">
        <v>323</v>
      </c>
      <c r="C4" s="24" t="s">
        <v>324</v>
      </c>
      <c r="D4" s="24" t="s">
        <v>325</v>
      </c>
      <c r="E4" s="24" t="s">
        <v>326</v>
      </c>
      <c r="F4" s="43" t="s">
        <v>327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285</v>
      </c>
      <c r="G5" s="46" t="s">
        <v>328</v>
      </c>
      <c r="H5" s="46" t="s">
        <v>329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330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E19" sqref="E19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331</v>
      </c>
    </row>
    <row r="2" ht="27.75" customHeight="1" spans="1:11">
      <c r="A2" s="20" t="s">
        <v>332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"单位名称："&amp;"曲靖市新闻图片社"</f>
        <v>单位名称：曲靖市新闻图片社</v>
      </c>
      <c r="B3" s="21"/>
      <c r="C3" s="21"/>
      <c r="D3" s="21"/>
      <c r="E3" s="21"/>
      <c r="F3" s="21"/>
      <c r="G3" s="21"/>
      <c r="H3" s="22"/>
      <c r="I3" s="22"/>
      <c r="J3" s="22"/>
      <c r="K3" s="273" t="s">
        <v>2</v>
      </c>
    </row>
    <row r="4" ht="21.75" customHeight="1" spans="1:11">
      <c r="A4" s="23" t="s">
        <v>247</v>
      </c>
      <c r="B4" s="23" t="s">
        <v>195</v>
      </c>
      <c r="C4" s="23" t="s">
        <v>193</v>
      </c>
      <c r="D4" s="24" t="s">
        <v>196</v>
      </c>
      <c r="E4" s="24" t="s">
        <v>197</v>
      </c>
      <c r="F4" s="24" t="s">
        <v>248</v>
      </c>
      <c r="G4" s="24" t="s">
        <v>249</v>
      </c>
      <c r="H4" s="25" t="s">
        <v>29</v>
      </c>
      <c r="I4" s="37" t="s">
        <v>333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workbookViewId="0">
      <selection activeCell="A11" sqref="A11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335</v>
      </c>
    </row>
    <row r="2" ht="27.75" customHeight="1" spans="1:7">
      <c r="A2" s="3" t="s">
        <v>336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"单位名称："&amp;"曲靖市新闻图片社"</f>
        <v>单位名称：曲靖市新闻图片社</v>
      </c>
      <c r="B3" s="5"/>
      <c r="C3" s="5"/>
      <c r="D3" s="5"/>
      <c r="E3" s="6"/>
      <c r="F3" s="6"/>
      <c r="G3" s="273" t="s">
        <v>2</v>
      </c>
    </row>
    <row r="4" ht="21.75" customHeight="1" spans="1:7">
      <c r="A4" s="8" t="s">
        <v>193</v>
      </c>
      <c r="B4" s="8" t="s">
        <v>247</v>
      </c>
      <c r="C4" s="8" t="s">
        <v>195</v>
      </c>
      <c r="D4" s="9" t="s">
        <v>337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338</v>
      </c>
      <c r="F5" s="9" t="s">
        <v>339</v>
      </c>
      <c r="G5" s="9" t="s">
        <v>340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29</v>
      </c>
      <c r="B10" s="17" t="s">
        <v>341</v>
      </c>
      <c r="C10" s="17"/>
      <c r="D10" s="18"/>
      <c r="E10" s="15"/>
      <c r="F10" s="15"/>
      <c r="G10" s="15"/>
    </row>
    <row r="11" customHeight="1" spans="1:1">
      <c r="A11" t="s">
        <v>342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2024-01-25T01:55:00Z</dcterms:created>
  <dcterms:modified xsi:type="dcterms:W3CDTF">2024-07-19T01:23:08Z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A6613E6BB9CD45969D29759798D44958_12</vt:lpwstr>
  </property>
</Properties>
</file>