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7"/>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44525"/>
</workbook>
</file>

<file path=xl/sharedStrings.xml><?xml version="1.0" encoding="utf-8"?>
<sst xmlns="http://schemas.openxmlformats.org/spreadsheetml/2006/main" count="2290" uniqueCount="757">
  <si>
    <t>预算01-1表</t>
  </si>
  <si>
    <t>财务收支预算总表</t>
  </si>
  <si>
    <t>单位名称：曲靖市自然资源和规划局（本级）</t>
  </si>
  <si>
    <t>单位：万元</t>
  </si>
  <si>
    <r>
      <rPr>
        <sz val="11"/>
        <color rgb="FF000000"/>
        <rFont val="方正仿宋_GBK"/>
        <charset val="134"/>
      </rPr>
      <t>收</t>
    </r>
    <r>
      <rPr>
        <sz val="11"/>
        <color rgb="FF000000"/>
        <rFont val="Times New Roman"/>
        <charset val="134"/>
      </rPr>
      <t xml:space="preserve">        </t>
    </r>
    <r>
      <rPr>
        <sz val="11"/>
        <color rgb="FF000000"/>
        <rFont val="方正仿宋_GBK"/>
        <charset val="134"/>
      </rPr>
      <t>入</t>
    </r>
  </si>
  <si>
    <r>
      <rPr>
        <sz val="11"/>
        <color rgb="FF000000"/>
        <rFont val="方正仿宋_GBK"/>
        <charset val="134"/>
      </rPr>
      <t>支</t>
    </r>
    <r>
      <rPr>
        <sz val="11"/>
        <color rgb="FF000000"/>
        <rFont val="Times New Roman"/>
        <charset val="134"/>
      </rPr>
      <t xml:space="preserve">        </t>
    </r>
    <r>
      <rPr>
        <sz val="11"/>
        <color rgb="FF000000"/>
        <rFont val="方正仿宋_GBK"/>
        <charset val="134"/>
      </rPr>
      <t>出</t>
    </r>
  </si>
  <si>
    <r>
      <rPr>
        <sz val="11"/>
        <color rgb="FF000000"/>
        <rFont val="方正仿宋_GBK"/>
        <charset val="134"/>
      </rPr>
      <t>项</t>
    </r>
    <r>
      <rPr>
        <sz val="11"/>
        <color rgb="FF000000"/>
        <rFont val="Times New Roman"/>
        <charset val="134"/>
      </rPr>
      <t xml:space="preserve">      </t>
    </r>
    <r>
      <rPr>
        <sz val="11"/>
        <color rgb="FF000000"/>
        <rFont val="方正仿宋_GBK"/>
        <charset val="134"/>
      </rPr>
      <t>目</t>
    </r>
  </si>
  <si>
    <r>
      <rPr>
        <sz val="11"/>
        <color rgb="FF000000"/>
        <rFont val="Times New Roman"/>
        <charset val="134"/>
      </rPr>
      <t>2024</t>
    </r>
    <r>
      <rPr>
        <sz val="11"/>
        <color rgb="FF000000"/>
        <rFont val="方正仿宋_GBK"/>
        <charset val="134"/>
      </rPr>
      <t>年预算数</t>
    </r>
  </si>
  <si>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</si>
  <si>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</si>
  <si>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</si>
  <si>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</si>
  <si>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</si>
  <si>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</si>
  <si>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</si>
  <si>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</si>
  <si>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</si>
  <si>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</si>
  <si>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</si>
  <si>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</si>
  <si>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</si>
  <si>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</si>
  <si>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</si>
  <si>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r>
      <rPr>
        <sz val="11"/>
        <color theme="1"/>
        <rFont val="方正仿宋_GBK"/>
        <charset val="134"/>
      </rPr>
      <t>收</t>
    </r>
    <r>
      <rPr>
        <sz val="11"/>
        <color theme="1"/>
        <rFont val="Times New Roman"/>
        <charset val="134"/>
      </rPr>
      <t xml:space="preserve">  </t>
    </r>
    <r>
      <rPr>
        <sz val="11"/>
        <color theme="1"/>
        <rFont val="方正仿宋_GBK"/>
        <charset val="134"/>
      </rPr>
      <t>入</t>
    </r>
    <r>
      <rPr>
        <sz val="11"/>
        <color theme="1"/>
        <rFont val="Times New Roman"/>
        <charset val="134"/>
      </rPr>
      <t xml:space="preserve">  </t>
    </r>
    <r>
      <rPr>
        <sz val="11"/>
        <color theme="1"/>
        <rFont val="方正仿宋_GBK"/>
        <charset val="134"/>
      </rPr>
      <t>总</t>
    </r>
    <r>
      <rPr>
        <sz val="11"/>
        <color theme="1"/>
        <rFont val="Times New Roman"/>
        <charset val="134"/>
      </rPr>
      <t xml:space="preserve">  </t>
    </r>
    <r>
      <rPr>
        <sz val="11"/>
        <color theme="1"/>
        <rFont val="方正仿宋_GBK"/>
        <charset val="134"/>
      </rPr>
      <t>计</t>
    </r>
  </si>
  <si>
    <r>
      <rPr>
        <sz val="11"/>
        <color theme="1"/>
        <rFont val="方正仿宋_GBK"/>
        <charset val="134"/>
      </rPr>
      <t>支</t>
    </r>
    <r>
      <rPr>
        <sz val="11"/>
        <color theme="1"/>
        <rFont val="Times New Roman"/>
        <charset val="134"/>
      </rPr>
      <t xml:space="preserve"> </t>
    </r>
    <r>
      <rPr>
        <sz val="11"/>
        <color theme="1"/>
        <rFont val="方正仿宋_GBK"/>
        <charset val="134"/>
      </rPr>
      <t>出</t>
    </r>
    <r>
      <rPr>
        <sz val="11"/>
        <color theme="1"/>
        <rFont val="Times New Roman"/>
        <charset val="134"/>
      </rPr>
      <t xml:space="preserve"> </t>
    </r>
    <r>
      <rPr>
        <sz val="11"/>
        <color theme="1"/>
        <rFont val="方正仿宋_GBK"/>
        <charset val="134"/>
      </rPr>
      <t>总</t>
    </r>
    <r>
      <rPr>
        <sz val="11"/>
        <color theme="1"/>
        <rFont val="Times New Roman"/>
        <charset val="134"/>
      </rPr>
      <t xml:space="preserve"> </t>
    </r>
    <r>
      <rPr>
        <sz val="11"/>
        <color theme="1"/>
        <rFont val="方正仿宋_GBK"/>
        <charset val="134"/>
      </rPr>
      <t>计</t>
    </r>
  </si>
  <si>
    <r>
      <rPr>
        <sz val="9"/>
        <color rgb="FF000000"/>
        <rFont val="宋体"/>
        <charset val="134"/>
      </rPr>
      <t>预算</t>
    </r>
    <r>
      <rPr>
        <sz val="9"/>
        <color rgb="FF000000"/>
        <rFont val="Times New Roman"/>
        <charset val="134"/>
      </rPr>
      <t>01-2</t>
    </r>
    <r>
      <rPr>
        <sz val="9"/>
        <color rgb="FF000000"/>
        <rFont val="宋体"/>
        <charset val="134"/>
      </rPr>
      <t>表</t>
    </r>
  </si>
  <si>
    <t>预算01-2表</t>
  </si>
  <si>
    <r>
      <rPr>
        <sz val="22"/>
        <color rgb="FF000000"/>
        <rFont val="方正小标宋简体"/>
        <charset val="134"/>
      </rPr>
      <t>部门收入预算表</t>
    </r>
  </si>
  <si>
    <r>
      <rPr>
        <sz val="11"/>
        <color rgb="FF000000"/>
        <rFont val="方正仿宋_GBK"/>
        <charset val="134"/>
      </rPr>
      <t>单位名称：曲靖市自然资源和规划局（本级）</t>
    </r>
  </si>
  <si>
    <r>
      <rPr>
        <sz val="11"/>
        <color rgb="FF000000"/>
        <rFont val="方正仿宋_GBK"/>
        <charset val="134"/>
      </rPr>
      <t>单位：万元</t>
    </r>
  </si>
  <si>
    <t>单位:万元</t>
  </si>
  <si>
    <r>
      <rPr>
        <sz val="11"/>
        <color rgb="FF000000"/>
        <rFont val="方正仿宋_GBK"/>
        <charset val="134"/>
      </rPr>
      <t>部门（单位）代码</t>
    </r>
  </si>
  <si>
    <r>
      <rPr>
        <sz val="11"/>
        <color rgb="FF000000"/>
        <rFont val="方正仿宋_GBK"/>
        <charset val="134"/>
      </rPr>
      <t>部门（单位）名称</t>
    </r>
  </si>
  <si>
    <r>
      <rPr>
        <sz val="11"/>
        <color rgb="FF000000"/>
        <rFont val="方正仿宋_GBK"/>
        <charset val="134"/>
      </rPr>
      <t>合计</t>
    </r>
  </si>
  <si>
    <r>
      <rPr>
        <sz val="11"/>
        <color rgb="FF000000"/>
        <rFont val="方正仿宋_GBK"/>
        <charset val="134"/>
      </rPr>
      <t>本年收入</t>
    </r>
  </si>
  <si>
    <r>
      <rPr>
        <sz val="11"/>
        <color rgb="FF000000"/>
        <rFont val="方正仿宋_GBK"/>
        <charset val="134"/>
      </rPr>
      <t>上年结转结余</t>
    </r>
  </si>
  <si>
    <r>
      <rPr>
        <sz val="11"/>
        <color rgb="FF000000"/>
        <rFont val="方正仿宋_GBK"/>
        <charset val="134"/>
      </rPr>
      <t>小计</t>
    </r>
  </si>
  <si>
    <r>
      <rPr>
        <sz val="11"/>
        <color rgb="FF000000"/>
        <rFont val="方正仿宋_GBK"/>
        <charset val="134"/>
      </rPr>
      <t>一般公共预算</t>
    </r>
  </si>
  <si>
    <r>
      <rPr>
        <sz val="11"/>
        <color rgb="FF000000"/>
        <rFont val="方正仿宋_GBK"/>
        <charset val="134"/>
      </rPr>
      <t>政府性基金预算</t>
    </r>
  </si>
  <si>
    <r>
      <rPr>
        <sz val="11"/>
        <color rgb="FF000000"/>
        <rFont val="方正仿宋_GBK"/>
        <charset val="134"/>
      </rPr>
      <t>国有资本经营预算</t>
    </r>
  </si>
  <si>
    <r>
      <rPr>
        <sz val="11"/>
        <color rgb="FF000000"/>
        <rFont val="方正仿宋_GBK"/>
        <charset val="134"/>
      </rPr>
      <t>财政专户管理资金</t>
    </r>
  </si>
  <si>
    <r>
      <rPr>
        <sz val="11"/>
        <color rgb="FF000000"/>
        <rFont val="方正仿宋_GBK"/>
        <charset val="134"/>
      </rPr>
      <t>单位资金</t>
    </r>
  </si>
  <si>
    <r>
      <rPr>
        <sz val="11"/>
        <color rgb="FF000000"/>
        <rFont val="方正仿宋_GBK"/>
        <charset val="134"/>
      </rPr>
      <t>事业收入</t>
    </r>
  </si>
  <si>
    <r>
      <rPr>
        <sz val="11"/>
        <color rgb="FF000000"/>
        <rFont val="方正仿宋_GBK"/>
        <charset val="134"/>
      </rPr>
      <t>事业单位经营收入</t>
    </r>
  </si>
  <si>
    <r>
      <rPr>
        <sz val="11"/>
        <color rgb="FF000000"/>
        <rFont val="方正仿宋_GBK"/>
        <charset val="134"/>
      </rPr>
      <t>上级补助收入</t>
    </r>
  </si>
  <si>
    <r>
      <rPr>
        <sz val="11"/>
        <color rgb="FF000000"/>
        <rFont val="方正仿宋_GBK"/>
        <charset val="134"/>
      </rPr>
      <t>附属单位上缴收入</t>
    </r>
  </si>
  <si>
    <r>
      <rPr>
        <sz val="11"/>
        <color rgb="FF000000"/>
        <rFont val="方正仿宋_GBK"/>
        <charset val="134"/>
      </rPr>
      <t>其他收入</t>
    </r>
  </si>
  <si>
    <t>121001</t>
  </si>
  <si>
    <r>
      <rPr>
        <sz val="11"/>
        <color theme="1"/>
        <rFont val="方正仿宋_GBK"/>
        <charset val="134"/>
      </rPr>
      <t>曲靖市自然资源和规划局</t>
    </r>
  </si>
  <si>
    <t>预算01-3表</t>
  </si>
  <si>
    <t>部门支出预算表</t>
  </si>
  <si>
    <t>科目编码</t>
  </si>
  <si>
    <t>科目名称</t>
  </si>
  <si>
    <t>合计</t>
  </si>
  <si>
    <t>基本支出</t>
  </si>
  <si>
    <t>项目支出</t>
  </si>
  <si>
    <t>一般公共预算</t>
  </si>
  <si>
    <t>政府性基金预算</t>
  </si>
  <si>
    <t>财政专户管理的支出</t>
  </si>
  <si>
    <t>国有资本经营预算</t>
  </si>
  <si>
    <t>单位资金</t>
  </si>
  <si>
    <t>其中：财政拨款</t>
  </si>
  <si>
    <t>小计</t>
  </si>
  <si>
    <t>事业支出</t>
  </si>
  <si>
    <r>
      <rPr>
        <sz val="11"/>
        <rFont val="方正仿宋_GBK"/>
        <charset val="134"/>
      </rPr>
      <t>事业单位</t>
    </r>
    <r>
      <rPr>
        <sz val="11"/>
        <rFont val="Times New Roman"/>
        <charset val="134"/>
      </rPr>
      <t xml:space="preserve">
</t>
    </r>
    <r>
      <rPr>
        <sz val="11"/>
        <rFont val="方正仿宋_GBK"/>
        <charset val="134"/>
      </rPr>
      <t>经营支出</t>
    </r>
  </si>
  <si>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</si>
  <si>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</si>
  <si>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</si>
  <si>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</si>
  <si>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</si>
  <si>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</si>
  <si>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</si>
  <si>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</si>
  <si>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</si>
  <si>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</si>
  <si>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</si>
  <si>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</si>
  <si>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</si>
  <si>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</si>
  <si>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</si>
  <si>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</si>
  <si>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</si>
  <si>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</si>
  <si>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</si>
  <si>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</si>
  <si>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</si>
  <si>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</si>
  <si>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</si>
  <si>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</si>
  <si>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</si>
  <si>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</si>
  <si>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220</t>
  </si>
  <si>
    <t>自然资源海洋气象等支出</t>
  </si>
  <si>
    <t>22001</t>
  </si>
  <si>
    <t>自然资源事务</t>
  </si>
  <si>
    <t>2200101</t>
  </si>
  <si>
    <t>行政运行</t>
  </si>
  <si>
    <t>2200150</t>
  </si>
  <si>
    <t>事业运行</t>
  </si>
  <si>
    <t>2200199</t>
  </si>
  <si>
    <t>其他自然资源事务支出</t>
  </si>
  <si>
    <t>221</t>
  </si>
  <si>
    <t>住房保障支出</t>
  </si>
  <si>
    <t>22102</t>
  </si>
  <si>
    <t>住房改革支出</t>
  </si>
  <si>
    <t>2210201</t>
  </si>
  <si>
    <t>住房公积金</t>
  </si>
  <si>
    <r>
      <rPr>
        <sz val="11"/>
        <rFont val="方正仿宋_GBK"/>
        <charset val="134"/>
      </rPr>
      <t>合</t>
    </r>
    <r>
      <rPr>
        <sz val="11"/>
        <rFont val="Times New Roman"/>
        <charset val="134"/>
      </rPr>
      <t xml:space="preserve">  </t>
    </r>
    <r>
      <rPr>
        <sz val="11"/>
        <rFont val="方正仿宋_GBK"/>
        <charset val="134"/>
      </rPr>
      <t>计</t>
    </r>
  </si>
  <si>
    <t>合  计</t>
  </si>
  <si>
    <t>预算02-1表</t>
  </si>
  <si>
    <t>财政拨款收支预算总表</t>
  </si>
  <si>
    <r>
      <rPr>
        <sz val="11"/>
        <color theme="1"/>
        <rFont val="方正仿宋_GBK"/>
        <charset val="134"/>
      </rPr>
      <t>支</t>
    </r>
    <r>
      <rPr>
        <sz val="11"/>
        <color theme="1"/>
        <rFont val="Times New Roman"/>
        <charset val="134"/>
      </rPr>
      <t xml:space="preserve">        </t>
    </r>
    <r>
      <rPr>
        <sz val="11"/>
        <color theme="1"/>
        <rFont val="方正仿宋_GBK"/>
        <charset val="134"/>
      </rPr>
      <t>出</t>
    </r>
  </si>
  <si>
    <t>支出功能分类科目</t>
  </si>
  <si>
    <t>一、本年收入</t>
  </si>
  <si>
    <t>一、本年支出</t>
  </si>
  <si>
    <t>（一）一般公共预算拨款</t>
  </si>
  <si>
    <t>（二）政府性基金预算拨款</t>
  </si>
  <si>
    <t>（三）国有资本经营预算拨款</t>
  </si>
  <si>
    <t>二、上年结转</t>
  </si>
  <si>
    <t>二、年终结转结余</t>
  </si>
  <si>
    <r>
      <rPr>
        <sz val="11"/>
        <color theme="1"/>
        <rFont val="方正仿宋_GBK"/>
        <charset val="134"/>
      </rPr>
      <t>收</t>
    </r>
    <r>
      <rPr>
        <sz val="11"/>
        <color theme="1"/>
        <rFont val="Times New Roman"/>
        <charset val="134"/>
      </rPr>
      <t xml:space="preserve"> </t>
    </r>
    <r>
      <rPr>
        <sz val="11"/>
        <color theme="1"/>
        <rFont val="方正仿宋_GBK"/>
        <charset val="134"/>
      </rPr>
      <t>入</t>
    </r>
    <r>
      <rPr>
        <sz val="11"/>
        <color theme="1"/>
        <rFont val="Times New Roman"/>
        <charset val="134"/>
      </rPr>
      <t xml:space="preserve"> </t>
    </r>
    <r>
      <rPr>
        <sz val="11"/>
        <color theme="1"/>
        <rFont val="方正仿宋_GBK"/>
        <charset val="134"/>
      </rPr>
      <t>总</t>
    </r>
    <r>
      <rPr>
        <sz val="11"/>
        <color theme="1"/>
        <rFont val="Times New Roman"/>
        <charset val="134"/>
      </rPr>
      <t xml:space="preserve"> </t>
    </r>
    <r>
      <rPr>
        <sz val="11"/>
        <color theme="1"/>
        <rFont val="方正仿宋_GBK"/>
        <charset val="134"/>
      </rPr>
      <t>计</t>
    </r>
  </si>
  <si>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</si>
  <si>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</si>
  <si>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</si>
  <si>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</si>
  <si>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</si>
  <si>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</si>
  <si>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</si>
  <si>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</si>
  <si>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</si>
  <si>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</si>
  <si>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</si>
  <si>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</si>
  <si>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</si>
  <si>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r>
      <rPr>
        <sz val="10.5"/>
        <rFont val="方正仿宋_GBK"/>
        <charset val="134"/>
      </rPr>
      <t>支</t>
    </r>
    <r>
      <rPr>
        <sz val="10.5"/>
        <rFont val="Times New Roman"/>
        <charset val="134"/>
      </rPr>
      <t xml:space="preserve">        </t>
    </r>
    <r>
      <rPr>
        <sz val="10.5"/>
        <rFont val="方正仿宋_GBK"/>
        <charset val="134"/>
      </rPr>
      <t>出</t>
    </r>
  </si>
  <si>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</si>
  <si>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</si>
  <si>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</si>
  <si>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</si>
  <si>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</si>
  <si>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</si>
  <si>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</si>
  <si>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</si>
  <si>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</si>
  <si>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</si>
  <si>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</si>
  <si>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</si>
  <si>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</si>
  <si>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</si>
  <si>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</si>
  <si>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</si>
  <si>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</si>
  <si>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</si>
  <si>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</si>
  <si>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</si>
  <si>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</si>
  <si>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</si>
  <si>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</si>
  <si>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</si>
  <si>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</si>
  <si>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</si>
  <si>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</si>
  <si>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</si>
  <si>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</si>
  <si>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</si>
  <si>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</si>
  <si>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</si>
  <si>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</si>
  <si>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</si>
  <si>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</si>
  <si>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</si>
  <si>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</si>
  <si>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</si>
  <si>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</si>
  <si>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</si>
  <si>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</si>
  <si>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</si>
  <si>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</si>
  <si>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</si>
  <si>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</si>
  <si>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</si>
  <si>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</si>
  <si>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</si>
  <si>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</si>
  <si>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</si>
  <si>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</si>
  <si>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</si>
  <si>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</si>
  <si>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505</t>
  </si>
  <si>
    <t>对事业单位经常性补助</t>
  </si>
  <si>
    <t>302</t>
  </si>
  <si>
    <t>商品和服务支出</t>
  </si>
  <si>
    <t>办公费</t>
  </si>
  <si>
    <t>水费</t>
  </si>
  <si>
    <t>509</t>
  </si>
  <si>
    <t>对个人和家庭的补助</t>
  </si>
  <si>
    <t>电费</t>
  </si>
  <si>
    <t>社会福利和救助</t>
  </si>
  <si>
    <t>物业管理费</t>
  </si>
  <si>
    <t>离退休费</t>
  </si>
  <si>
    <t>差旅费</t>
  </si>
  <si>
    <t>599</t>
  </si>
  <si>
    <t>99</t>
  </si>
  <si>
    <t>26</t>
  </si>
  <si>
    <t>劳务费</t>
  </si>
  <si>
    <t>27</t>
  </si>
  <si>
    <t>28</t>
  </si>
  <si>
    <t>工会经费</t>
  </si>
  <si>
    <t>29</t>
  </si>
  <si>
    <t>福利费</t>
  </si>
  <si>
    <t>31</t>
  </si>
  <si>
    <t>39</t>
  </si>
  <si>
    <t>其他交通费用</t>
  </si>
  <si>
    <t>303</t>
  </si>
  <si>
    <t>离休费</t>
  </si>
  <si>
    <t>退休费</t>
  </si>
  <si>
    <t>生活补助</t>
  </si>
  <si>
    <t>医疗费补助</t>
  </si>
  <si>
    <t>399</t>
  </si>
  <si>
    <r>
      <rPr>
        <sz val="10.5"/>
        <rFont val="方正仿宋_GBK"/>
        <charset val="134"/>
      </rPr>
      <t>支</t>
    </r>
    <r>
      <rPr>
        <sz val="10.5"/>
        <rFont val="Times New Roman"/>
        <charset val="134"/>
      </rPr>
      <t xml:space="preserve"> </t>
    </r>
    <r>
      <rPr>
        <sz val="10.5"/>
        <rFont val="方正仿宋_GBK"/>
        <charset val="134"/>
      </rPr>
      <t>出</t>
    </r>
    <r>
      <rPr>
        <sz val="10.5"/>
        <rFont val="Times New Roman"/>
        <charset val="134"/>
      </rPr>
      <t xml:space="preserve"> </t>
    </r>
    <r>
      <rPr>
        <sz val="10.5"/>
        <rFont val="方正仿宋_GBK"/>
        <charset val="134"/>
      </rPr>
      <t>总</t>
    </r>
    <r>
      <rPr>
        <sz val="10.5"/>
        <rFont val="Times New Roman"/>
        <charset val="134"/>
      </rPr>
      <t xml:space="preserve"> </t>
    </r>
    <r>
      <rPr>
        <sz val="10.5"/>
        <rFont val="方正仿宋_GBK"/>
        <charset val="134"/>
      </rPr>
      <t>计</t>
    </r>
  </si>
  <si>
    <t>预算03表</t>
  </si>
  <si>
    <t>一般公共预算“三公”经费支出预算表</t>
  </si>
  <si>
    <r>
      <rPr>
        <sz val="11"/>
        <color rgb="FF000000"/>
        <rFont val="Times New Roman"/>
        <charset val="134"/>
      </rPr>
      <t>“</t>
    </r>
    <r>
      <rPr>
        <sz val="11"/>
        <color rgb="FF000000"/>
        <rFont val="方正仿宋_GBK"/>
        <charset val="134"/>
      </rPr>
      <t>三公</t>
    </r>
    <r>
      <rPr>
        <sz val="11"/>
        <color rgb="FF000000"/>
        <rFont val="Times New Roman"/>
        <charset val="134"/>
      </rPr>
      <t>”</t>
    </r>
    <r>
      <rPr>
        <sz val="11"/>
        <color rgb="FF000000"/>
        <rFont val="方正仿宋_GBK"/>
        <charset val="134"/>
      </rPr>
      <t>经费合计</t>
    </r>
  </si>
  <si>
    <r>
      <rPr>
        <sz val="11"/>
        <color rgb="FF000000"/>
        <rFont val="方正仿宋_GBK"/>
        <charset val="134"/>
      </rPr>
      <t>因公出国（境）费</t>
    </r>
  </si>
  <si>
    <r>
      <rPr>
        <sz val="11"/>
        <color rgb="FF000000"/>
        <rFont val="方正仿宋_GBK"/>
        <charset val="134"/>
      </rPr>
      <t>公务用车购置及运行费</t>
    </r>
  </si>
  <si>
    <r>
      <rPr>
        <sz val="11"/>
        <color rgb="FF000000"/>
        <rFont val="方正仿宋_GBK"/>
        <charset val="134"/>
      </rPr>
      <t>公务接待费</t>
    </r>
  </si>
  <si>
    <r>
      <rPr>
        <sz val="11"/>
        <color rgb="FF000000"/>
        <rFont val="方正仿宋_GBK"/>
        <charset val="134"/>
      </rPr>
      <t>公务用车购置费</t>
    </r>
  </si>
  <si>
    <r>
      <rPr>
        <sz val="11"/>
        <color rgb="FF000000"/>
        <rFont val="方正仿宋_GBK"/>
        <charset val="134"/>
      </rPr>
      <t>公务用车运行费</t>
    </r>
  </si>
  <si>
    <t>预算04表</t>
  </si>
  <si>
    <t>基本支出预算表（人员类.运转类公用经费项目）</t>
  </si>
  <si>
    <r>
      <rPr>
        <sz val="11"/>
        <color rgb="FF000000"/>
        <rFont val="方正仿宋_GBK"/>
        <charset val="134"/>
      </rPr>
      <t>项目单位</t>
    </r>
  </si>
  <si>
    <r>
      <rPr>
        <sz val="11"/>
        <color rgb="FF000000"/>
        <rFont val="方正仿宋_GBK"/>
        <charset val="134"/>
      </rPr>
      <t>项目代码</t>
    </r>
  </si>
  <si>
    <r>
      <rPr>
        <sz val="11"/>
        <color rgb="FF000000"/>
        <rFont val="方正仿宋_GBK"/>
        <charset val="134"/>
      </rPr>
      <t>项目名称</t>
    </r>
  </si>
  <si>
    <r>
      <rPr>
        <sz val="11"/>
        <color rgb="FF000000"/>
        <rFont val="方正仿宋_GBK"/>
        <charset val="134"/>
      </rPr>
      <t>功能科目编码</t>
    </r>
  </si>
  <si>
    <r>
      <rPr>
        <sz val="11"/>
        <color rgb="FF000000"/>
        <rFont val="方正仿宋_GBK"/>
        <charset val="134"/>
      </rPr>
      <t>功能科目名称</t>
    </r>
  </si>
  <si>
    <r>
      <rPr>
        <sz val="11"/>
        <color rgb="FF000000"/>
        <rFont val="方正仿宋_GBK"/>
        <charset val="134"/>
      </rPr>
      <t>部门经济科目编码</t>
    </r>
  </si>
  <si>
    <r>
      <rPr>
        <sz val="11"/>
        <color rgb="FF000000"/>
        <rFont val="方正仿宋_GBK"/>
        <charset val="134"/>
      </rPr>
      <t>部门经济科目名称</t>
    </r>
  </si>
  <si>
    <r>
      <rPr>
        <sz val="11"/>
        <color rgb="FF000000"/>
        <rFont val="方正仿宋_GBK"/>
        <charset val="134"/>
      </rPr>
      <t>资金来源</t>
    </r>
  </si>
  <si>
    <t>资金来源</t>
  </si>
  <si>
    <t>财政专户管理资金</t>
  </si>
  <si>
    <r>
      <rPr>
        <sz val="11"/>
        <color rgb="FF000000"/>
        <rFont val="方正仿宋_GBK"/>
        <charset val="134"/>
      </rPr>
      <t>总计</t>
    </r>
  </si>
  <si>
    <r>
      <rPr>
        <sz val="11"/>
        <color rgb="FF000000"/>
        <rFont val="方正仿宋_GBK"/>
        <charset val="134"/>
      </rPr>
      <t>财政拨款结转结余</t>
    </r>
  </si>
  <si>
    <t>事业收入</t>
  </si>
  <si>
    <t>上级补助收入</t>
  </si>
  <si>
    <t>附属单位上缴收入</t>
  </si>
  <si>
    <t>其他收入</t>
  </si>
  <si>
    <r>
      <rPr>
        <sz val="11"/>
        <color rgb="FF000000"/>
        <rFont val="方正仿宋_GBK"/>
        <charset val="134"/>
      </rPr>
      <t>全年数</t>
    </r>
  </si>
  <si>
    <t>已预拨</t>
  </si>
  <si>
    <r>
      <rPr>
        <sz val="11"/>
        <color rgb="FF000000"/>
        <rFont val="方正仿宋_GBK"/>
        <charset val="134"/>
      </rPr>
      <t>已提前安排</t>
    </r>
  </si>
  <si>
    <r>
      <rPr>
        <sz val="11"/>
        <color rgb="FF000000"/>
        <rFont val="方正仿宋_GBK"/>
        <charset val="134"/>
      </rPr>
      <t>抵扣上年垫付资金</t>
    </r>
  </si>
  <si>
    <r>
      <rPr>
        <sz val="11"/>
        <color rgb="FF000000"/>
        <rFont val="方正仿宋_GBK"/>
        <charset val="134"/>
      </rPr>
      <t>本次下达</t>
    </r>
  </si>
  <si>
    <r>
      <rPr>
        <sz val="11"/>
        <color rgb="FF000000"/>
        <rFont val="方正仿宋_GBK"/>
        <charset val="134"/>
      </rPr>
      <t>另文下达</t>
    </r>
  </si>
  <si>
    <r>
      <rPr>
        <sz val="11"/>
        <color rgb="FF000000"/>
        <rFont val="方正仿宋_GBK"/>
        <charset val="134"/>
      </rPr>
      <t>事业单位</t>
    </r>
    <r>
      <rPr>
        <sz val="11"/>
        <color rgb="FF000000"/>
        <rFont val="Times New Roman"/>
        <charset val="134"/>
      </rPr>
      <t xml:space="preserve">
</t>
    </r>
    <r>
      <rPr>
        <sz val="11"/>
        <color rgb="FF000000"/>
        <rFont val="方正仿宋_GBK"/>
        <charset val="134"/>
      </rPr>
      <t>经营收入</t>
    </r>
  </si>
  <si>
    <r>
      <rPr>
        <sz val="11"/>
        <color rgb="FF000000"/>
        <rFont val="方正仿宋_GBK"/>
        <charset val="134"/>
      </rPr>
      <t>其中：转隶人员公用经费</t>
    </r>
  </si>
  <si>
    <t>抵扣上年垫付资金</t>
  </si>
  <si>
    <t>本次下达</t>
  </si>
  <si>
    <t>另文下达</t>
  </si>
  <si>
    <t>事业单位
经营收入</t>
  </si>
  <si>
    <t>530300210000000020678</t>
  </si>
  <si>
    <r>
      <rPr>
        <sz val="11"/>
        <color theme="1"/>
        <rFont val="方正仿宋_GBK"/>
        <charset val="134"/>
      </rPr>
      <t>行政人员支出工资</t>
    </r>
  </si>
  <si>
    <r>
      <rPr>
        <sz val="11"/>
        <color theme="1"/>
        <rFont val="方正仿宋_GBK"/>
        <charset val="134"/>
      </rPr>
      <t>行政运行</t>
    </r>
  </si>
  <si>
    <t>30101</t>
  </si>
  <si>
    <r>
      <rPr>
        <sz val="11"/>
        <color theme="1"/>
        <rFont val="方正仿宋_GBK"/>
        <charset val="134"/>
      </rPr>
      <t>基本工资</t>
    </r>
  </si>
  <si>
    <t>530300210000000020679</t>
  </si>
  <si>
    <r>
      <rPr>
        <sz val="11"/>
        <color theme="1"/>
        <rFont val="方正仿宋_GBK"/>
        <charset val="134"/>
      </rPr>
      <t>事业人员支出工资</t>
    </r>
  </si>
  <si>
    <r>
      <rPr>
        <sz val="11"/>
        <color theme="1"/>
        <rFont val="方正仿宋_GBK"/>
        <charset val="134"/>
      </rPr>
      <t>事业运行</t>
    </r>
  </si>
  <si>
    <t>30102</t>
  </si>
  <si>
    <r>
      <rPr>
        <sz val="11"/>
        <color theme="1"/>
        <rFont val="方正仿宋_GBK"/>
        <charset val="134"/>
      </rPr>
      <t>津贴补贴</t>
    </r>
  </si>
  <si>
    <t>530300231100001518169</t>
  </si>
  <si>
    <r>
      <rPr>
        <sz val="11"/>
        <color theme="1"/>
        <rFont val="方正仿宋_GBK"/>
        <charset val="134"/>
      </rPr>
      <t>公务员基础绩效奖</t>
    </r>
  </si>
  <si>
    <t>30103</t>
  </si>
  <si>
    <r>
      <rPr>
        <sz val="11"/>
        <color theme="1"/>
        <rFont val="方正仿宋_GBK"/>
        <charset val="134"/>
      </rPr>
      <t>奖金</t>
    </r>
  </si>
  <si>
    <t>530300231100001521614</t>
  </si>
  <si>
    <r>
      <rPr>
        <sz val="11"/>
        <color theme="1"/>
        <rFont val="方正仿宋_GBK"/>
        <charset val="134"/>
      </rPr>
      <t>事业人员参照公务员规范后绩效奖</t>
    </r>
  </si>
  <si>
    <t>30107</t>
  </si>
  <si>
    <r>
      <rPr>
        <sz val="11"/>
        <color theme="1"/>
        <rFont val="方正仿宋_GBK"/>
        <charset val="134"/>
      </rPr>
      <t>绩效工资</t>
    </r>
  </si>
  <si>
    <t>530300210000000020690</t>
  </si>
  <si>
    <r>
      <rPr>
        <sz val="11"/>
        <color theme="1"/>
        <rFont val="方正仿宋_GBK"/>
        <charset val="134"/>
      </rPr>
      <t>社会保障缴费（养老保险）</t>
    </r>
  </si>
  <si>
    <r>
      <rPr>
        <sz val="11"/>
        <color theme="1"/>
        <rFont val="方正仿宋_GBK"/>
        <charset val="134"/>
      </rPr>
      <t>机关事业单位基本养老保险缴费支出</t>
    </r>
  </si>
  <si>
    <t>30108</t>
  </si>
  <si>
    <r>
      <rPr>
        <sz val="11"/>
        <color theme="1"/>
        <rFont val="方正仿宋_GBK"/>
        <charset val="134"/>
      </rPr>
      <t>机关事业单位基本养老保险缴费</t>
    </r>
  </si>
  <si>
    <t>530300210000000020687</t>
  </si>
  <si>
    <r>
      <rPr>
        <sz val="11"/>
        <color theme="1"/>
        <rFont val="方正仿宋_GBK"/>
        <charset val="134"/>
      </rPr>
      <t>社会保障缴费（基本医疗保险）</t>
    </r>
  </si>
  <si>
    <r>
      <rPr>
        <sz val="11"/>
        <color theme="1"/>
        <rFont val="方正仿宋_GBK"/>
        <charset val="134"/>
      </rPr>
      <t>行政单位医疗</t>
    </r>
  </si>
  <si>
    <t>30110</t>
  </si>
  <si>
    <r>
      <rPr>
        <sz val="11"/>
        <color theme="1"/>
        <rFont val="方正仿宋_GBK"/>
        <charset val="134"/>
      </rPr>
      <t>职工基本医疗保险缴费</t>
    </r>
  </si>
  <si>
    <t>530300210000000020686</t>
  </si>
  <si>
    <r>
      <rPr>
        <sz val="11"/>
        <color theme="1"/>
        <rFont val="方正仿宋_GBK"/>
        <charset val="134"/>
      </rPr>
      <t>社会保障缴费（工伤保险）</t>
    </r>
  </si>
  <si>
    <r>
      <rPr>
        <sz val="11"/>
        <color theme="1"/>
        <rFont val="方正仿宋_GBK"/>
        <charset val="134"/>
      </rPr>
      <t>其他行政事业单位医疗支出</t>
    </r>
  </si>
  <si>
    <t>30112</t>
  </si>
  <si>
    <r>
      <rPr>
        <sz val="11"/>
        <color theme="1"/>
        <rFont val="方正仿宋_GBK"/>
        <charset val="134"/>
      </rPr>
      <t>其他社会保障缴费</t>
    </r>
  </si>
  <si>
    <t>530300210000000020688</t>
  </si>
  <si>
    <r>
      <rPr>
        <sz val="11"/>
        <color theme="1"/>
        <rFont val="方正仿宋_GBK"/>
        <charset val="134"/>
      </rPr>
      <t>社会保障缴费（生育保险）</t>
    </r>
  </si>
  <si>
    <t>530300210000000020689</t>
  </si>
  <si>
    <r>
      <rPr>
        <sz val="11"/>
        <color theme="1"/>
        <rFont val="方正仿宋_GBK"/>
        <charset val="134"/>
      </rPr>
      <t>社会保障缴费（失业保险）</t>
    </r>
  </si>
  <si>
    <r>
      <rPr>
        <sz val="11"/>
        <color theme="1"/>
        <rFont val="方正仿宋_GBK"/>
        <charset val="134"/>
      </rPr>
      <t>其他社会保障和就业支出</t>
    </r>
  </si>
  <si>
    <t>530300210000000020685</t>
  </si>
  <si>
    <r>
      <rPr>
        <sz val="11"/>
        <color theme="1"/>
        <rFont val="方正仿宋_GBK"/>
        <charset val="134"/>
      </rPr>
      <t>社会保障缴费（附加商业险）</t>
    </r>
  </si>
  <si>
    <t>530300210000000020694</t>
  </si>
  <si>
    <r>
      <rPr>
        <sz val="11"/>
        <color theme="1"/>
        <rFont val="方正仿宋_GBK"/>
        <charset val="134"/>
      </rPr>
      <t>社会保障缴费（住房公积金）</t>
    </r>
  </si>
  <si>
    <r>
      <rPr>
        <sz val="11"/>
        <color theme="1"/>
        <rFont val="方正仿宋_GBK"/>
        <charset val="134"/>
      </rPr>
      <t>住房公积金</t>
    </r>
  </si>
  <si>
    <t>30113</t>
  </si>
  <si>
    <t>530300210000000020706</t>
  </si>
  <si>
    <r>
      <rPr>
        <sz val="11"/>
        <color theme="1"/>
        <rFont val="方正仿宋_GBK"/>
        <charset val="134"/>
      </rPr>
      <t>公务接待费</t>
    </r>
  </si>
  <si>
    <t>30217</t>
  </si>
  <si>
    <t>530300210000000020705</t>
  </si>
  <si>
    <r>
      <rPr>
        <sz val="11"/>
        <color theme="1"/>
        <rFont val="方正仿宋_GBK"/>
        <charset val="134"/>
      </rPr>
      <t>公务用车运行维护费</t>
    </r>
  </si>
  <si>
    <t>30231</t>
  </si>
  <si>
    <t>530300210000000020813</t>
  </si>
  <si>
    <r>
      <rPr>
        <sz val="11"/>
        <color theme="1"/>
        <rFont val="方正仿宋_GBK"/>
        <charset val="134"/>
      </rPr>
      <t>一般公用经费</t>
    </r>
  </si>
  <si>
    <t>30209</t>
  </si>
  <si>
    <r>
      <rPr>
        <sz val="11"/>
        <color theme="1"/>
        <rFont val="方正仿宋_GBK"/>
        <charset val="134"/>
      </rPr>
      <t>物业管理费</t>
    </r>
  </si>
  <si>
    <t>30211</t>
  </si>
  <si>
    <r>
      <rPr>
        <sz val="11"/>
        <color theme="1"/>
        <rFont val="方正仿宋_GBK"/>
        <charset val="134"/>
      </rPr>
      <t>差旅费</t>
    </r>
  </si>
  <si>
    <t>30201</t>
  </si>
  <si>
    <r>
      <rPr>
        <sz val="11"/>
        <color theme="1"/>
        <rFont val="方正仿宋_GBK"/>
        <charset val="134"/>
      </rPr>
      <t>办公费</t>
    </r>
  </si>
  <si>
    <t>30205</t>
  </si>
  <si>
    <r>
      <rPr>
        <sz val="11"/>
        <color theme="1"/>
        <rFont val="方正仿宋_GBK"/>
        <charset val="134"/>
      </rPr>
      <t>水费</t>
    </r>
  </si>
  <si>
    <t>30206</t>
  </si>
  <si>
    <r>
      <rPr>
        <sz val="11"/>
        <color theme="1"/>
        <rFont val="方正仿宋_GBK"/>
        <charset val="134"/>
      </rPr>
      <t>电费</t>
    </r>
  </si>
  <si>
    <t>530300210000000020811</t>
  </si>
  <si>
    <r>
      <rPr>
        <sz val="11"/>
        <color theme="1"/>
        <rFont val="方正仿宋_GBK"/>
        <charset val="134"/>
      </rPr>
      <t>退休公用经费</t>
    </r>
  </si>
  <si>
    <r>
      <rPr>
        <sz val="11"/>
        <color theme="1"/>
        <rFont val="方正仿宋_GBK"/>
        <charset val="134"/>
      </rPr>
      <t>行政单位离退休</t>
    </r>
  </si>
  <si>
    <r>
      <rPr>
        <sz val="11"/>
        <color theme="1"/>
        <rFont val="方正仿宋_GBK"/>
        <charset val="134"/>
      </rPr>
      <t>事业单位离退休</t>
    </r>
  </si>
  <si>
    <t>530300210000000020724</t>
  </si>
  <si>
    <r>
      <rPr>
        <sz val="11"/>
        <color theme="1"/>
        <rFont val="方正仿宋_GBK"/>
        <charset val="134"/>
      </rPr>
      <t>会议费</t>
    </r>
  </si>
  <si>
    <t>30215</t>
  </si>
  <si>
    <t>530300210000000020805</t>
  </si>
  <si>
    <r>
      <rPr>
        <sz val="11"/>
        <color theme="1"/>
        <rFont val="方正仿宋_GBK"/>
        <charset val="134"/>
      </rPr>
      <t>培训费</t>
    </r>
  </si>
  <si>
    <t>30216</t>
  </si>
  <si>
    <t>530300210000000020717</t>
  </si>
  <si>
    <r>
      <rPr>
        <sz val="11"/>
        <color theme="1"/>
        <rFont val="方正仿宋_GBK"/>
        <charset val="134"/>
      </rPr>
      <t>工会经费</t>
    </r>
  </si>
  <si>
    <t>30228</t>
  </si>
  <si>
    <t>530300210000000020720</t>
  </si>
  <si>
    <r>
      <rPr>
        <sz val="11"/>
        <color theme="1"/>
        <rFont val="方正仿宋_GBK"/>
        <charset val="134"/>
      </rPr>
      <t>福利费</t>
    </r>
  </si>
  <si>
    <t>30229</t>
  </si>
  <si>
    <t>530300210000000020722</t>
  </si>
  <si>
    <r>
      <rPr>
        <sz val="11"/>
        <color theme="1"/>
        <rFont val="方正仿宋_GBK"/>
        <charset val="134"/>
      </rPr>
      <t>公务出行租车经费</t>
    </r>
  </si>
  <si>
    <t>30239</t>
  </si>
  <si>
    <r>
      <rPr>
        <sz val="11"/>
        <color theme="1"/>
        <rFont val="方正仿宋_GBK"/>
        <charset val="134"/>
      </rPr>
      <t>其他交通费用</t>
    </r>
  </si>
  <si>
    <t>530300210000000020708</t>
  </si>
  <si>
    <r>
      <rPr>
        <sz val="11"/>
        <color theme="1"/>
        <rFont val="方正仿宋_GBK"/>
        <charset val="134"/>
      </rPr>
      <t>行政人员公务交通补贴</t>
    </r>
  </si>
  <si>
    <t>530300210000000020697</t>
  </si>
  <si>
    <r>
      <rPr>
        <sz val="11"/>
        <color theme="1"/>
        <rFont val="方正仿宋_GBK"/>
        <charset val="134"/>
      </rPr>
      <t>离休费</t>
    </r>
  </si>
  <si>
    <t>30301</t>
  </si>
  <si>
    <t>530300210000000020680</t>
  </si>
  <si>
    <r>
      <rPr>
        <sz val="11"/>
        <color theme="1"/>
        <rFont val="方正仿宋_GBK"/>
        <charset val="134"/>
      </rPr>
      <t>公务员医疗费</t>
    </r>
  </si>
  <si>
    <r>
      <rPr>
        <sz val="11"/>
        <color theme="1"/>
        <rFont val="方正仿宋_GBK"/>
        <charset val="134"/>
      </rPr>
      <t>公务员医疗补助</t>
    </r>
  </si>
  <si>
    <t>30111</t>
  </si>
  <si>
    <r>
      <rPr>
        <sz val="11"/>
        <color theme="1"/>
        <rFont val="方正仿宋_GBK"/>
        <charset val="134"/>
      </rPr>
      <t>公务员医疗补助缴费</t>
    </r>
  </si>
  <si>
    <t>530300210000000020692</t>
  </si>
  <si>
    <r>
      <rPr>
        <sz val="11"/>
        <color theme="1"/>
        <rFont val="方正仿宋_GBK"/>
        <charset val="134"/>
      </rPr>
      <t>退休公务员医疗费</t>
    </r>
  </si>
  <si>
    <r>
      <rPr>
        <sz val="11"/>
        <color rgb="FF000000"/>
        <rFont val="方正仿宋_GBK"/>
        <charset val="134"/>
      </rPr>
      <t>合</t>
    </r>
    <r>
      <rPr>
        <sz val="11"/>
        <color rgb="FF000000"/>
        <rFont val="Times New Roman"/>
        <charset val="134"/>
      </rPr>
      <t xml:space="preserve">  </t>
    </r>
    <r>
      <rPr>
        <sz val="11"/>
        <color rgb="FF000000"/>
        <rFont val="方正仿宋_GBK"/>
        <charset val="134"/>
      </rPr>
      <t>计</t>
    </r>
  </si>
  <si>
    <t>预算05-1表</t>
  </si>
  <si>
    <t>项目支出预算表（其他运转类.特定目标类项目）</t>
  </si>
  <si>
    <t>项目分类</t>
  </si>
  <si>
    <t>项目代码</t>
  </si>
  <si>
    <t>项目名称</t>
  </si>
  <si>
    <t>项目单位</t>
  </si>
  <si>
    <t>功能科目编码</t>
  </si>
  <si>
    <t>功能科目名称</t>
  </si>
  <si>
    <t>经济科目编码</t>
  </si>
  <si>
    <t>经济科目名称</t>
  </si>
  <si>
    <t>本年拨款</t>
  </si>
  <si>
    <t>财政拨款结转结余</t>
  </si>
  <si>
    <r>
      <rPr>
        <sz val="10"/>
        <color rgb="FF000000"/>
        <rFont val="方正仿宋_GBK"/>
        <charset val="134"/>
      </rPr>
      <t>事业单位</t>
    </r>
    <r>
      <rPr>
        <sz val="10"/>
        <color rgb="FF000000"/>
        <rFont val="Times New Roman"/>
        <charset val="134"/>
      </rPr>
      <t xml:space="preserve">
</t>
    </r>
    <r>
      <rPr>
        <sz val="10"/>
        <color rgb="FF000000"/>
        <rFont val="方正仿宋_GBK"/>
        <charset val="134"/>
      </rPr>
      <t>经营收入</t>
    </r>
  </si>
  <si>
    <t>其中：本次下达</t>
  </si>
  <si>
    <t>地质灾害防治及生态修复治理经费</t>
  </si>
  <si>
    <t>事业发展类</t>
  </si>
  <si>
    <t>530300210000000017646</t>
  </si>
  <si>
    <t>曲靖市自然资源和规划局</t>
  </si>
  <si>
    <t>30227</t>
  </si>
  <si>
    <t>国产设备替代和维护及档案数字化工作经费</t>
  </si>
  <si>
    <t>530300210000000027346</t>
  </si>
  <si>
    <t>矿产资源管理工作经费</t>
  </si>
  <si>
    <t>530300210000000017779</t>
  </si>
  <si>
    <t>曲靖市规划编制项目经费</t>
  </si>
  <si>
    <t>530300231100001521737</t>
  </si>
  <si>
    <t>曲靖市矿山生态修复工作（含历史遗留矿山生态修复）项目经费</t>
  </si>
  <si>
    <t>530300241100002231758</t>
  </si>
  <si>
    <t>曲靖市全国土地变更调查与遥感监测工作经费</t>
  </si>
  <si>
    <t>530300241100002235018</t>
  </si>
  <si>
    <t>曲靖市土地整治项目新增耕地核定技术单位业务经费</t>
  </si>
  <si>
    <t>530300221100000365475</t>
  </si>
  <si>
    <t>中心城区不动产登记工作项目经费</t>
  </si>
  <si>
    <t>530300210000000017607</t>
  </si>
  <si>
    <t>30226</t>
  </si>
  <si>
    <t>39999</t>
  </si>
  <si>
    <t>自然资源、规划法制宣传培训、信访经费</t>
  </si>
  <si>
    <t>专项业务类</t>
  </si>
  <si>
    <t>530300210000000017783</t>
  </si>
  <si>
    <t>自然资源利用管理及卫片执法工作经费</t>
  </si>
  <si>
    <t>530300210000000017780</t>
  </si>
  <si>
    <t>自然资源统一确权登记项目经费</t>
  </si>
  <si>
    <t>530300241100002236393</t>
  </si>
  <si>
    <t>综合卫星定位服务系统运行维护推广使用经费</t>
  </si>
  <si>
    <t>530300210000000017584</t>
  </si>
  <si>
    <r>
      <rPr>
        <sz val="10"/>
        <color rgb="FF000000"/>
        <rFont val="方正仿宋_GBK"/>
        <charset val="134"/>
      </rPr>
      <t>合</t>
    </r>
    <r>
      <rPr>
        <sz val="10"/>
        <color rgb="FF000000"/>
        <rFont val="Times New Roman"/>
        <charset val="134"/>
      </rPr>
      <t xml:space="preserve">  </t>
    </r>
    <r>
      <rPr>
        <sz val="10"/>
        <color rgb="FF000000"/>
        <rFont val="方正仿宋_GBK"/>
        <charset val="134"/>
      </rPr>
      <t>计</t>
    </r>
  </si>
  <si>
    <t>预算05-2表</t>
  </si>
  <si>
    <t>部门项目绩效目标表（本次下达）</t>
  </si>
  <si>
    <r>
      <rPr>
        <sz val="11"/>
        <color rgb="FF000000"/>
        <rFont val="方正仿宋_GBK"/>
        <charset val="134"/>
      </rPr>
      <t>单位名称、项目名称</t>
    </r>
  </si>
  <si>
    <r>
      <rPr>
        <sz val="11"/>
        <color rgb="FF000000"/>
        <rFont val="方正仿宋_GBK"/>
        <charset val="134"/>
      </rPr>
      <t>项目年度绩效目标</t>
    </r>
  </si>
  <si>
    <r>
      <rPr>
        <sz val="11"/>
        <color rgb="FF000000"/>
        <rFont val="方正仿宋_GBK"/>
        <charset val="134"/>
      </rPr>
      <t>一级指标</t>
    </r>
  </si>
  <si>
    <r>
      <rPr>
        <sz val="11"/>
        <color rgb="FF000000"/>
        <rFont val="方正仿宋_GBK"/>
        <charset val="134"/>
      </rPr>
      <t>二级指标</t>
    </r>
  </si>
  <si>
    <r>
      <rPr>
        <sz val="11"/>
        <color rgb="FF000000"/>
        <rFont val="方正仿宋_GBK"/>
        <charset val="134"/>
      </rPr>
      <t>三级指标</t>
    </r>
  </si>
  <si>
    <r>
      <rPr>
        <sz val="11"/>
        <color rgb="FF000000"/>
        <rFont val="方正仿宋_GBK"/>
        <charset val="134"/>
      </rPr>
      <t>指标性质</t>
    </r>
  </si>
  <si>
    <r>
      <rPr>
        <sz val="11"/>
        <color rgb="FF000000"/>
        <rFont val="方正仿宋_GBK"/>
        <charset val="134"/>
      </rPr>
      <t>指标值</t>
    </r>
  </si>
  <si>
    <r>
      <rPr>
        <sz val="11"/>
        <color rgb="FF000000"/>
        <rFont val="方正仿宋_GBK"/>
        <charset val="134"/>
      </rPr>
      <t>度量单位</t>
    </r>
  </si>
  <si>
    <r>
      <rPr>
        <sz val="11"/>
        <color rgb="FF000000"/>
        <rFont val="方正仿宋_GBK"/>
        <charset val="134"/>
      </rPr>
      <t>指标属性</t>
    </r>
  </si>
  <si>
    <r>
      <rPr>
        <sz val="11"/>
        <color rgb="FF000000"/>
        <rFont val="方正仿宋_GBK"/>
        <charset val="134"/>
      </rPr>
      <t>指标内容</t>
    </r>
  </si>
  <si>
    <r>
      <rPr>
        <sz val="9"/>
        <color theme="1"/>
        <rFont val="方正仿宋_GBK"/>
        <charset val="134"/>
      </rPr>
      <t>曲靖市自然资源和规划局</t>
    </r>
  </si>
  <si>
    <r>
      <rPr>
        <sz val="9"/>
        <color theme="1"/>
        <rFont val="方正仿宋_GBK"/>
        <charset val="134"/>
      </rPr>
      <t>自然资源、规划法制宣传培训、信访经费</t>
    </r>
  </si>
  <si>
    <r>
      <rPr>
        <sz val="9"/>
        <color theme="1"/>
        <rFont val="Times New Roman"/>
        <charset val="134"/>
      </rPr>
      <t>1.</t>
    </r>
    <r>
      <rPr>
        <sz val="9"/>
        <color theme="1"/>
        <rFont val="方正仿宋_GBK"/>
        <charset val="134"/>
      </rPr>
      <t>开展城市规划及土地管理业务外出培训。</t>
    </r>
    <r>
      <rPr>
        <sz val="9"/>
        <color theme="1"/>
        <rFont val="Times New Roman"/>
        <charset val="134"/>
      </rPr>
      <t>2.</t>
    </r>
    <r>
      <rPr>
        <sz val="9"/>
        <color theme="1"/>
        <rFont val="方正仿宋_GBK"/>
        <charset val="134"/>
      </rPr>
      <t>万名党员进党校；</t>
    </r>
    <r>
      <rPr>
        <sz val="9"/>
        <color theme="1"/>
        <rFont val="Times New Roman"/>
        <charset val="134"/>
      </rPr>
      <t>3.</t>
    </r>
    <r>
      <rPr>
        <sz val="9"/>
        <color theme="1"/>
        <rFont val="方正仿宋_GBK"/>
        <charset val="134"/>
      </rPr>
      <t>曲靖市自然资源系统干部业务培训。</t>
    </r>
    <r>
      <rPr>
        <sz val="9"/>
        <color theme="1"/>
        <rFont val="Times New Roman"/>
        <charset val="134"/>
      </rPr>
      <t>4.</t>
    </r>
    <r>
      <rPr>
        <sz val="9"/>
        <color theme="1"/>
        <rFont val="方正仿宋_GBK"/>
        <charset val="134"/>
      </rPr>
      <t>成片开发方案编制及审查要点、增减挂钩方案审批和建新区方案审批、用地报件交叉审查，用地报件组件指导。</t>
    </r>
    <r>
      <rPr>
        <sz val="9"/>
        <color theme="1"/>
        <rFont val="Times New Roman"/>
        <charset val="134"/>
      </rPr>
      <t>5.</t>
    </r>
    <r>
      <rPr>
        <sz val="9"/>
        <color theme="1"/>
        <rFont val="方正仿宋_GBK"/>
        <charset val="134"/>
      </rPr>
      <t>成片开发方案编制及审查要点、增减挂钩方案审批和建新区方案审批、用地报件交叉审查，用地报件组卷指导。</t>
    </r>
    <r>
      <rPr>
        <sz val="9"/>
        <color theme="1"/>
        <rFont val="Times New Roman"/>
        <charset val="134"/>
      </rPr>
      <t>6.</t>
    </r>
    <r>
      <rPr>
        <sz val="9"/>
        <color theme="1"/>
        <rFont val="方正仿宋_GBK"/>
        <charset val="134"/>
      </rPr>
      <t>测绘与地理信息法律法规及业务知识培训。</t>
    </r>
    <r>
      <rPr>
        <sz val="9"/>
        <color theme="1"/>
        <rFont val="Times New Roman"/>
        <charset val="134"/>
      </rPr>
      <t>7.</t>
    </r>
    <r>
      <rPr>
        <sz val="9"/>
        <color theme="1"/>
        <rFont val="方正仿宋_GBK"/>
        <charset val="134"/>
      </rPr>
      <t>根据《自然资源听证规定》，负责组织重大决策和重大处罚听证。</t>
    </r>
    <r>
      <rPr>
        <sz val="9"/>
        <color theme="1"/>
        <rFont val="Times New Roman"/>
        <charset val="134"/>
      </rPr>
      <t>8.</t>
    </r>
    <r>
      <rPr>
        <sz val="9"/>
        <color theme="1"/>
        <rFont val="方正仿宋_GBK"/>
        <charset val="134"/>
      </rPr>
      <t>通过执法监督和执法人员的执法业务培训，提高执法人员业务素质和执法办案能力，依法履行自然资源和规划执法监督职责，有效遏制土地矿产规划违法建设行为，切实保护自然资源，维护公民、法人和其他组织的合法权益。</t>
    </r>
    <r>
      <rPr>
        <sz val="9"/>
        <color theme="1"/>
        <rFont val="Times New Roman"/>
        <charset val="134"/>
      </rPr>
      <t>9.</t>
    </r>
    <r>
      <rPr>
        <sz val="9"/>
        <color theme="1"/>
        <rFont val="方正仿宋_GBK"/>
        <charset val="134"/>
      </rPr>
      <t>开展法律顾问和行政诉讼应诉工作。</t>
    </r>
  </si>
  <si>
    <r>
      <rPr>
        <sz val="9"/>
        <color theme="1"/>
        <rFont val="方正仿宋_GBK"/>
        <charset val="134"/>
      </rPr>
      <t>产出指标</t>
    </r>
  </si>
  <si>
    <r>
      <rPr>
        <sz val="9"/>
        <color theme="1"/>
        <rFont val="方正仿宋_GBK"/>
        <charset val="134"/>
      </rPr>
      <t>数量指标</t>
    </r>
  </si>
  <si>
    <r>
      <rPr>
        <sz val="9"/>
        <color theme="1"/>
        <rFont val="方正仿宋_GBK"/>
        <charset val="134"/>
      </rPr>
      <t>法律咨询服务次数</t>
    </r>
  </si>
  <si>
    <t>&gt;</t>
  </si>
  <si>
    <r>
      <rPr>
        <sz val="9"/>
        <color theme="1"/>
        <rFont val="方正仿宋_GBK"/>
        <charset val="134"/>
      </rPr>
      <t>次</t>
    </r>
  </si>
  <si>
    <r>
      <rPr>
        <sz val="9"/>
        <color theme="1"/>
        <rFont val="方正仿宋_GBK"/>
        <charset val="134"/>
      </rPr>
      <t>定量指标</t>
    </r>
  </si>
  <si>
    <r>
      <rPr>
        <sz val="9"/>
        <color theme="1"/>
        <rFont val="方正仿宋_GBK"/>
        <charset val="134"/>
      </rPr>
      <t>反映法律咨询服务次数情况。</t>
    </r>
    <r>
      <rPr>
        <sz val="9"/>
        <color theme="1"/>
        <rFont val="Times New Roman"/>
        <charset val="134"/>
      </rPr>
      <t xml:space="preserve">
</t>
    </r>
  </si>
  <si>
    <t>1.开展城市规划及土地管理业务外出培训。2.万名党员进党校；3.曲靖市自然资源系统干部业务培训。4.成片开发方案编制及审查要点、增减挂钩方案审批和建新区方案审批、用地报件交叉审查，用地报件组件指导。5.成片开发方案编制及审查要点、增减挂钩方案审批和建新区方案审批、用地报件交叉审查，用地报件组卷指导。6.测绘与地理信息法律法规及业务知识培训。7.根据《自然资源听证规定》，负责组织重大决策和重大处罚听证。8.通过执法监督和执法人员的执法业务培训，提高执法人员业务素质和执法办案能力，依法履行自然资源和规划执法监督职责，有效遏制土地矿产规划违法建设行为，切实保护自然资源，维护公民、法人和其他组织的合法权益。9.开展法律顾问和行政诉讼应诉工作。</t>
  </si>
  <si>
    <r>
      <rPr>
        <sz val="9"/>
        <color theme="1"/>
        <rFont val="方正仿宋_GBK"/>
        <charset val="134"/>
      </rPr>
      <t>时效指标</t>
    </r>
  </si>
  <si>
    <r>
      <rPr>
        <sz val="9"/>
        <color theme="1"/>
        <rFont val="方正仿宋_GBK"/>
        <charset val="134"/>
      </rPr>
      <t>完成时间</t>
    </r>
  </si>
  <si>
    <t>=</t>
  </si>
  <si>
    <r>
      <rPr>
        <sz val="9"/>
        <color theme="1"/>
        <rFont val="Times New Roman"/>
        <charset val="134"/>
      </rPr>
      <t>2024</t>
    </r>
    <r>
      <rPr>
        <sz val="9"/>
        <color theme="1"/>
        <rFont val="方正仿宋_GBK"/>
        <charset val="134"/>
      </rPr>
      <t>年</t>
    </r>
  </si>
  <si>
    <r>
      <rPr>
        <sz val="9"/>
        <color theme="1"/>
        <rFont val="方正仿宋_GBK"/>
        <charset val="134"/>
      </rPr>
      <t>年</t>
    </r>
  </si>
  <si>
    <r>
      <rPr>
        <sz val="9"/>
        <color theme="1"/>
        <rFont val="方正仿宋_GBK"/>
        <charset val="134"/>
      </rPr>
      <t>反映完成时间情况。</t>
    </r>
  </si>
  <si>
    <r>
      <rPr>
        <sz val="9"/>
        <color theme="1"/>
        <rFont val="方正仿宋_GBK"/>
        <charset val="134"/>
      </rPr>
      <t>成本指标</t>
    </r>
  </si>
  <si>
    <r>
      <rPr>
        <sz val="9"/>
        <color theme="1"/>
        <rFont val="方正仿宋_GBK"/>
        <charset val="134"/>
      </rPr>
      <t>经济成本指标</t>
    </r>
  </si>
  <si>
    <t>&lt;=</t>
  </si>
  <si>
    <t>30</t>
  </si>
  <si>
    <r>
      <rPr>
        <sz val="9"/>
        <color theme="1"/>
        <rFont val="方正仿宋_GBK"/>
        <charset val="134"/>
      </rPr>
      <t>万元</t>
    </r>
  </si>
  <si>
    <r>
      <rPr>
        <sz val="9"/>
        <color theme="1"/>
        <rFont val="方正仿宋_GBK"/>
        <charset val="134"/>
      </rPr>
      <t>反映经济成本情况。</t>
    </r>
    <r>
      <rPr>
        <sz val="9"/>
        <color theme="1"/>
        <rFont val="Times New Roman"/>
        <charset val="134"/>
      </rPr>
      <t xml:space="preserve">
</t>
    </r>
  </si>
  <si>
    <r>
      <rPr>
        <sz val="9"/>
        <color theme="1"/>
        <rFont val="方正仿宋_GBK"/>
        <charset val="134"/>
      </rPr>
      <t>效益指标</t>
    </r>
  </si>
  <si>
    <r>
      <rPr>
        <sz val="9"/>
        <color theme="1"/>
        <rFont val="方正仿宋_GBK"/>
        <charset val="134"/>
      </rPr>
      <t>社会效益指标</t>
    </r>
  </si>
  <si>
    <r>
      <rPr>
        <sz val="9"/>
        <color theme="1"/>
        <rFont val="方正仿宋_GBK"/>
        <charset val="134"/>
      </rPr>
      <t>提升全民法律意识</t>
    </r>
  </si>
  <si>
    <r>
      <rPr>
        <sz val="9"/>
        <color theme="1"/>
        <rFont val="方正仿宋_GBK"/>
        <charset val="134"/>
      </rPr>
      <t>提升</t>
    </r>
  </si>
  <si>
    <r>
      <rPr>
        <sz val="9"/>
        <color theme="1"/>
        <rFont val="方正仿宋_GBK"/>
        <charset val="134"/>
      </rPr>
      <t>个</t>
    </r>
  </si>
  <si>
    <r>
      <rPr>
        <sz val="9"/>
        <color theme="1"/>
        <rFont val="方正仿宋_GBK"/>
        <charset val="134"/>
      </rPr>
      <t>定性指标</t>
    </r>
  </si>
  <si>
    <r>
      <rPr>
        <sz val="9"/>
        <color theme="1"/>
        <rFont val="方正仿宋_GBK"/>
        <charset val="134"/>
      </rPr>
      <t>满意度指标</t>
    </r>
  </si>
  <si>
    <r>
      <rPr>
        <sz val="9"/>
        <color theme="1"/>
        <rFont val="方正仿宋_GBK"/>
        <charset val="134"/>
      </rPr>
      <t>服务对象满意度指标</t>
    </r>
  </si>
  <si>
    <r>
      <rPr>
        <sz val="9"/>
        <color theme="1"/>
        <rFont val="方正仿宋_GBK"/>
        <charset val="134"/>
      </rPr>
      <t>受益群众满意度</t>
    </r>
  </si>
  <si>
    <t>&gt;=</t>
  </si>
  <si>
    <t>80</t>
  </si>
  <si>
    <t>%</t>
  </si>
  <si>
    <r>
      <rPr>
        <sz val="9"/>
        <color theme="1"/>
        <rFont val="方正仿宋_GBK"/>
        <charset val="134"/>
      </rPr>
      <t>反映参训人员对培训内容、讲师授课、课程设置和培训效果等的满意度。</t>
    </r>
    <r>
      <rPr>
        <sz val="9"/>
        <color theme="1"/>
        <rFont val="Times New Roman"/>
        <charset val="134"/>
      </rPr>
      <t xml:space="preserve">
</t>
    </r>
    <r>
      <rPr>
        <sz val="9"/>
        <color theme="1"/>
        <rFont val="方正仿宋_GBK"/>
        <charset val="134"/>
      </rPr>
      <t>参训人员满意度</t>
    </r>
    <r>
      <rPr>
        <sz val="9"/>
        <color theme="1"/>
        <rFont val="Times New Roman"/>
        <charset val="134"/>
      </rPr>
      <t>=</t>
    </r>
    <r>
      <rPr>
        <sz val="9"/>
        <color theme="1"/>
        <rFont val="方正仿宋_GBK"/>
        <charset val="134"/>
      </rPr>
      <t>（对培训整体满意的参训人数</t>
    </r>
    <r>
      <rPr>
        <sz val="9"/>
        <color theme="1"/>
        <rFont val="Times New Roman"/>
        <charset val="134"/>
      </rPr>
      <t>/</t>
    </r>
    <r>
      <rPr>
        <sz val="9"/>
        <color theme="1"/>
        <rFont val="方正仿宋_GBK"/>
        <charset val="134"/>
      </rPr>
      <t>参训总人数）</t>
    </r>
    <r>
      <rPr>
        <sz val="9"/>
        <color theme="1"/>
        <rFont val="Times New Roman"/>
        <charset val="134"/>
      </rPr>
      <t>*100%</t>
    </r>
  </si>
  <si>
    <r>
      <rPr>
        <sz val="9"/>
        <color theme="1"/>
        <rFont val="方正仿宋_GBK"/>
        <charset val="134"/>
      </rPr>
      <t>国产设备替代和维护及档案数字化工作经费</t>
    </r>
  </si>
  <si>
    <r>
      <rPr>
        <sz val="9"/>
        <color theme="1"/>
        <rFont val="Times New Roman"/>
        <charset val="134"/>
      </rPr>
      <t>1.</t>
    </r>
    <r>
      <rPr>
        <sz val="9"/>
        <color theme="1"/>
        <rFont val="方正仿宋_GBK"/>
        <charset val="134"/>
      </rPr>
      <t>完成曲靖市自然资源和规划局机关档案整理，并实现数字现代化；</t>
    </r>
    <r>
      <rPr>
        <sz val="9"/>
        <color theme="1"/>
        <rFont val="Times New Roman"/>
        <charset val="134"/>
      </rPr>
      <t>2.</t>
    </r>
    <r>
      <rPr>
        <sz val="9"/>
        <color theme="1"/>
        <rFont val="方正仿宋_GBK"/>
        <charset val="134"/>
      </rPr>
      <t>按照文件要求，完成</t>
    </r>
    <r>
      <rPr>
        <sz val="9"/>
        <color theme="1"/>
        <rFont val="Times New Roman"/>
        <charset val="134"/>
      </rPr>
      <t>10</t>
    </r>
    <r>
      <rPr>
        <sz val="9"/>
        <color theme="1"/>
        <rFont val="方正仿宋_GBK"/>
        <charset val="134"/>
      </rPr>
      <t>台国产计算机、配套软件及国产商业应用软件（</t>
    </r>
    <r>
      <rPr>
        <sz val="9"/>
        <color theme="1"/>
        <rFont val="Times New Roman"/>
        <charset val="134"/>
      </rPr>
      <t>CAD</t>
    </r>
    <r>
      <rPr>
        <sz val="9"/>
        <color theme="1"/>
        <rFont val="方正仿宋_GBK"/>
        <charset val="134"/>
      </rPr>
      <t>）、</t>
    </r>
    <r>
      <rPr>
        <sz val="9"/>
        <color theme="1"/>
        <rFont val="Times New Roman"/>
        <charset val="134"/>
      </rPr>
      <t>10</t>
    </r>
    <r>
      <rPr>
        <sz val="9"/>
        <color theme="1"/>
        <rFont val="方正仿宋_GBK"/>
        <charset val="134"/>
      </rPr>
      <t>台国产打印机的替代工作。</t>
    </r>
    <r>
      <rPr>
        <sz val="9"/>
        <color theme="1"/>
        <rFont val="Times New Roman"/>
        <charset val="134"/>
      </rPr>
      <t xml:space="preserve">				
</t>
    </r>
  </si>
  <si>
    <r>
      <rPr>
        <sz val="9"/>
        <color theme="1"/>
        <rFont val="方正仿宋_GBK"/>
        <charset val="134"/>
      </rPr>
      <t>国产办公设备采购完成率</t>
    </r>
  </si>
  <si>
    <t>100</t>
  </si>
  <si>
    <r>
      <rPr>
        <sz val="9"/>
        <color theme="1"/>
        <rFont val="方正仿宋_GBK"/>
        <charset val="134"/>
      </rPr>
      <t>反映国产办公设备采购完成率情况。</t>
    </r>
  </si>
  <si>
    <t xml:space="preserve">1.完成曲靖市自然资源和规划局机关档案整理，并实现数字现代化；2.按照文件要求，完成10台国产计算机、配套软件及国产商业应用软件（CAD）、10台国产打印机的替代工作。				
</t>
  </si>
  <si>
    <r>
      <rPr>
        <sz val="9"/>
        <color theme="1"/>
        <rFont val="方正仿宋_GBK"/>
        <charset val="134"/>
      </rPr>
      <t>档案数字化及报刊订阅费</t>
    </r>
  </si>
  <si>
    <t>600000</t>
  </si>
  <si>
    <r>
      <rPr>
        <sz val="9"/>
        <color theme="1"/>
        <rFont val="方正仿宋_GBK"/>
        <charset val="134"/>
      </rPr>
      <t>元</t>
    </r>
  </si>
  <si>
    <r>
      <rPr>
        <sz val="9"/>
        <color theme="1"/>
        <rFont val="方正仿宋_GBK"/>
        <charset val="134"/>
      </rPr>
      <t>反映档案数字化及报刊订阅费情况。</t>
    </r>
  </si>
  <si>
    <r>
      <rPr>
        <sz val="9"/>
        <color theme="1"/>
        <rFont val="方正仿宋_GBK"/>
        <charset val="134"/>
      </rPr>
      <t>国产办公设备替代费</t>
    </r>
  </si>
  <si>
    <t>200000</t>
  </si>
  <si>
    <r>
      <rPr>
        <sz val="9"/>
        <color theme="1"/>
        <rFont val="方正仿宋_GBK"/>
        <charset val="134"/>
      </rPr>
      <t>反映国产办公设备替代费情况。</t>
    </r>
  </si>
  <si>
    <r>
      <rPr>
        <sz val="9"/>
        <color theme="1"/>
        <rFont val="方正仿宋_GBK"/>
        <charset val="134"/>
      </rPr>
      <t>档案保存</t>
    </r>
  </si>
  <si>
    <t>90</t>
  </si>
  <si>
    <r>
      <rPr>
        <sz val="9"/>
        <color theme="1"/>
        <rFont val="方正仿宋_GBK"/>
        <charset val="134"/>
      </rPr>
      <t>反映档案保存情况。</t>
    </r>
  </si>
  <si>
    <r>
      <rPr>
        <sz val="9"/>
        <color theme="1"/>
        <rFont val="方正仿宋_GBK"/>
        <charset val="134"/>
      </rPr>
      <t>服务对象满意度</t>
    </r>
  </si>
  <si>
    <r>
      <rPr>
        <sz val="9"/>
        <color theme="1"/>
        <rFont val="方正仿宋_GBK"/>
        <charset val="134"/>
      </rPr>
      <t>反映服务对象满意度情况。</t>
    </r>
  </si>
  <si>
    <r>
      <rPr>
        <sz val="9"/>
        <color theme="1"/>
        <rFont val="方正仿宋_GBK"/>
        <charset val="134"/>
      </rPr>
      <t>曲靖市土地整治项目新增耕地核定技术单位业务经费</t>
    </r>
  </si>
  <si>
    <r>
      <rPr>
        <sz val="9"/>
        <color theme="1"/>
        <rFont val="方正仿宋_GBK"/>
        <charset val="134"/>
      </rPr>
      <t>对目前已通过可研、规划设计的项目，按照《曲靖市补充耕地垦造水田三年行动计划（</t>
    </r>
    <r>
      <rPr>
        <sz val="9"/>
        <color theme="1"/>
        <rFont val="Times New Roman"/>
        <charset val="134"/>
      </rPr>
      <t>2022—2024</t>
    </r>
    <r>
      <rPr>
        <sz val="9"/>
        <color theme="1"/>
        <rFont val="方正仿宋_GBK"/>
        <charset val="134"/>
      </rPr>
      <t>年）》下达任务需求，加快补充耕地项目实施，对已完成项目，验收合格后达到入库要求的，加快推进项目新增耕地核定工作。</t>
    </r>
    <r>
      <rPr>
        <sz val="9"/>
        <color theme="1"/>
        <rFont val="Times New Roman"/>
        <charset val="134"/>
      </rPr>
      <t xml:space="preserve">					
</t>
    </r>
  </si>
  <si>
    <r>
      <rPr>
        <sz val="9"/>
        <color theme="1"/>
        <rFont val="方正仿宋_GBK"/>
        <charset val="134"/>
      </rPr>
      <t>新增耕地核查项目</t>
    </r>
  </si>
  <si>
    <r>
      <rPr>
        <sz val="9"/>
        <color theme="1"/>
        <rFont val="方正仿宋_GBK"/>
        <charset val="134"/>
      </rPr>
      <t>反映新增耕地核查完成项目情况。</t>
    </r>
  </si>
  <si>
    <t xml:space="preserve">对目前已通过可研、规划设计的项目，按照《曲靖市补充耕地垦造水田三年行动计划（2022—2024年）》下达任务需求，加快补充耕地项目实施，对已完成项目，验收合格后达到入库要求的，加快推进项目新增耕地核定工作。					
</t>
  </si>
  <si>
    <r>
      <rPr>
        <sz val="9"/>
        <color theme="1"/>
        <rFont val="方正仿宋_GBK"/>
        <charset val="134"/>
      </rPr>
      <t>万元</t>
    </r>
    <r>
      <rPr>
        <sz val="9"/>
        <color theme="1"/>
        <rFont val="Times New Roman"/>
        <charset val="134"/>
      </rPr>
      <t>/</t>
    </r>
    <r>
      <rPr>
        <sz val="9"/>
        <color theme="1"/>
        <rFont val="方正仿宋_GBK"/>
        <charset val="134"/>
      </rPr>
      <t>个</t>
    </r>
  </si>
  <si>
    <r>
      <rPr>
        <sz val="9"/>
        <color theme="1"/>
        <rFont val="方正仿宋_GBK"/>
        <charset val="134"/>
      </rPr>
      <t>反映经济成本情况。</t>
    </r>
  </si>
  <si>
    <r>
      <rPr>
        <sz val="9"/>
        <color theme="1"/>
        <rFont val="方正仿宋_GBK"/>
        <charset val="134"/>
      </rPr>
      <t>经济效益指标</t>
    </r>
  </si>
  <si>
    <r>
      <rPr>
        <sz val="9"/>
        <color theme="1"/>
        <rFont val="方正仿宋_GBK"/>
        <charset val="134"/>
      </rPr>
      <t>农业产量</t>
    </r>
  </si>
  <si>
    <r>
      <rPr>
        <sz val="9"/>
        <color theme="1"/>
        <rFont val="方正仿宋_GBK"/>
        <charset val="134"/>
      </rPr>
      <t>提高</t>
    </r>
  </si>
  <si>
    <r>
      <rPr>
        <sz val="9"/>
        <color theme="1"/>
        <rFont val="方正仿宋_GBK"/>
        <charset val="134"/>
      </rPr>
      <t>反映农业产量情况。</t>
    </r>
  </si>
  <si>
    <r>
      <rPr>
        <sz val="9"/>
        <color theme="1"/>
        <rFont val="方正仿宋_GBK"/>
        <charset val="134"/>
      </rPr>
      <t>农业综合生产能力</t>
    </r>
  </si>
  <si>
    <r>
      <rPr>
        <sz val="9"/>
        <color theme="1"/>
        <rFont val="方正仿宋_GBK"/>
        <charset val="134"/>
      </rPr>
      <t>反映农业综合生产能力情况。</t>
    </r>
  </si>
  <si>
    <r>
      <rPr>
        <sz val="9"/>
        <color theme="1"/>
        <rFont val="方正仿宋_GBK"/>
        <charset val="134"/>
      </rPr>
      <t>生态效益指标</t>
    </r>
  </si>
  <si>
    <r>
      <rPr>
        <sz val="9"/>
        <color theme="1"/>
        <rFont val="方正仿宋_GBK"/>
        <charset val="134"/>
      </rPr>
      <t>耕地质量</t>
    </r>
  </si>
  <si>
    <r>
      <rPr>
        <sz val="9"/>
        <color theme="1"/>
        <rFont val="方正仿宋_GBK"/>
        <charset val="134"/>
      </rPr>
      <t>反映耕地质量情况。</t>
    </r>
  </si>
  <si>
    <r>
      <rPr>
        <sz val="9"/>
        <color theme="1"/>
        <rFont val="方正仿宋_GBK"/>
        <charset val="134"/>
      </rPr>
      <t>项目区周围居民生活满意度</t>
    </r>
  </si>
  <si>
    <r>
      <rPr>
        <sz val="9"/>
        <color theme="1"/>
        <rFont val="方正仿宋_GBK"/>
        <charset val="134"/>
      </rPr>
      <t>反映项目区周围居民生活满意度情况。</t>
    </r>
  </si>
  <si>
    <r>
      <rPr>
        <sz val="9"/>
        <color theme="1"/>
        <rFont val="方正仿宋_GBK"/>
        <charset val="134"/>
      </rPr>
      <t>矿产资源管理工作经费</t>
    </r>
  </si>
  <si>
    <r>
      <rPr>
        <sz val="9"/>
        <color theme="1"/>
        <rFont val="Times New Roman"/>
        <charset val="134"/>
      </rPr>
      <t>1.</t>
    </r>
    <r>
      <rPr>
        <sz val="9"/>
        <color theme="1"/>
        <rFont val="方正仿宋_GBK"/>
        <charset val="134"/>
      </rPr>
      <t>按照有关文件要求，市自然资源和规划局要以政府购买服务的形式，委托第三方评估机构开展勘查方案、开发利用方案评审及矿业权人勘查开采信息公示实地核查，保障曲靖市自然资源和规划局矿权审批系统运行正常。</t>
    </r>
    <r>
      <rPr>
        <sz val="9"/>
        <color theme="1"/>
        <rFont val="Times New Roman"/>
        <charset val="134"/>
      </rPr>
      <t>2.</t>
    </r>
    <r>
      <rPr>
        <sz val="9"/>
        <color theme="1"/>
        <rFont val="方正仿宋_GBK"/>
        <charset val="134"/>
      </rPr>
      <t>预计完成勘查方案、开发利用方案评审</t>
    </r>
    <r>
      <rPr>
        <sz val="9"/>
        <color theme="1"/>
        <rFont val="Times New Roman"/>
        <charset val="134"/>
      </rPr>
      <t>30</t>
    </r>
    <r>
      <rPr>
        <sz val="9"/>
        <color theme="1"/>
        <rFont val="方正仿宋_GBK"/>
        <charset val="134"/>
      </rPr>
      <t>个；</t>
    </r>
    <r>
      <rPr>
        <sz val="9"/>
        <color theme="1"/>
        <rFont val="Times New Roman"/>
        <charset val="134"/>
      </rPr>
      <t>3.</t>
    </r>
    <r>
      <rPr>
        <sz val="9"/>
        <color theme="1"/>
        <rFont val="方正仿宋_GBK"/>
        <charset val="134"/>
      </rPr>
      <t>预计完成矿业权人勘查开采信息公示实地核查</t>
    </r>
    <r>
      <rPr>
        <sz val="9"/>
        <color theme="1"/>
        <rFont val="Times New Roman"/>
        <charset val="134"/>
      </rPr>
      <t>20</t>
    </r>
    <r>
      <rPr>
        <sz val="9"/>
        <color theme="1"/>
        <rFont val="方正仿宋_GBK"/>
        <charset val="134"/>
      </rPr>
      <t>个矿业权；</t>
    </r>
    <r>
      <rPr>
        <sz val="9"/>
        <color theme="1"/>
        <rFont val="Times New Roman"/>
        <charset val="134"/>
      </rPr>
      <t>4.</t>
    </r>
    <r>
      <rPr>
        <sz val="9"/>
        <color theme="1"/>
        <rFont val="方正仿宋_GBK"/>
        <charset val="134"/>
      </rPr>
      <t>保障曲靖市自然资源和规划局矿权审批系统运行正常。</t>
    </r>
  </si>
  <si>
    <r>
      <rPr>
        <sz val="9"/>
        <color theme="1"/>
        <rFont val="方正仿宋_GBK"/>
        <charset val="134"/>
      </rPr>
      <t>矿产资源储量评审</t>
    </r>
  </si>
  <si>
    <r>
      <rPr>
        <sz val="9"/>
        <color theme="1"/>
        <rFont val="方正仿宋_GBK"/>
        <charset val="134"/>
      </rPr>
      <t>反映矿产资源储量评审情况。</t>
    </r>
  </si>
  <si>
    <t>1.按照有关文件要求，市自然资源和规划局要以政府购买服务的形式，委托第三方评估机构开展勘查方案、开发利用方案评审及矿业权人勘查开采信息公示实地核查，保障曲靖市自然资源和规划局矿权审批系统运行正常。2.预计完成勘查方案、开发利用方案评审30个；3.预计完成矿业权人勘查开采信息公示实地核查20个矿业权；4.保障曲靖市自然资源和规划局矿权审批系统运行正常。</t>
  </si>
  <si>
    <r>
      <rPr>
        <sz val="9"/>
        <color theme="1"/>
        <rFont val="方正仿宋_GBK"/>
        <charset val="134"/>
      </rPr>
      <t>质量指标</t>
    </r>
  </si>
  <si>
    <r>
      <rPr>
        <sz val="9"/>
        <color theme="1"/>
        <rFont val="方正仿宋_GBK"/>
        <charset val="134"/>
      </rPr>
      <t>评审质量达标</t>
    </r>
  </si>
  <si>
    <r>
      <rPr>
        <sz val="9"/>
        <color theme="1"/>
        <rFont val="方正仿宋_GBK"/>
        <charset val="134"/>
      </rPr>
      <t>达标</t>
    </r>
  </si>
  <si>
    <r>
      <rPr>
        <sz val="9"/>
        <color theme="1"/>
        <rFont val="方正仿宋_GBK"/>
        <charset val="134"/>
      </rPr>
      <t>反映评审质量达标情况。</t>
    </r>
    <r>
      <rPr>
        <sz val="9"/>
        <color theme="1"/>
        <rFont val="Times New Roman"/>
        <charset val="134"/>
      </rPr>
      <t xml:space="preserve">
</t>
    </r>
  </si>
  <si>
    <t>1.2</t>
  </si>
  <si>
    <r>
      <rPr>
        <sz val="9"/>
        <color theme="1"/>
        <rFont val="方正仿宋_GBK"/>
        <charset val="134"/>
      </rPr>
      <t>出具的评审意见书、保障方案能评审</t>
    </r>
    <r>
      <rPr>
        <sz val="9"/>
        <color theme="1"/>
        <rFont val="Times New Roman"/>
        <charset val="134"/>
      </rPr>
      <t xml:space="preserve">
</t>
    </r>
  </si>
  <si>
    <r>
      <rPr>
        <sz val="9"/>
        <color theme="1"/>
        <rFont val="方正仿宋_GBK"/>
        <charset val="134"/>
      </rPr>
      <t>保障建设项目顺利进行</t>
    </r>
  </si>
  <si>
    <r>
      <rPr>
        <sz val="9"/>
        <color theme="1"/>
        <rFont val="方正仿宋_GBK"/>
        <charset val="134"/>
      </rPr>
      <t>正常</t>
    </r>
  </si>
  <si>
    <r>
      <rPr>
        <sz val="9"/>
        <color theme="1"/>
        <rFont val="方正仿宋_GBK"/>
        <charset val="134"/>
      </rPr>
      <t>反映保障建设项目顺利进行情况</t>
    </r>
  </si>
  <si>
    <r>
      <rPr>
        <sz val="9"/>
        <color theme="1"/>
        <rFont val="方正仿宋_GBK"/>
        <charset val="134"/>
      </rPr>
      <t>服务对象满意率</t>
    </r>
  </si>
  <si>
    <r>
      <rPr>
        <sz val="9"/>
        <color theme="1"/>
        <rFont val="方正仿宋_GBK"/>
        <charset val="134"/>
      </rPr>
      <t>曲靖市全国土地变更调查与遥感监测工作经费</t>
    </r>
  </si>
  <si>
    <r>
      <rPr>
        <sz val="9"/>
        <color theme="1"/>
        <rFont val="Times New Roman"/>
        <charset val="134"/>
      </rPr>
      <t>1.</t>
    </r>
    <r>
      <rPr>
        <sz val="9"/>
        <color theme="1"/>
        <rFont val="方正仿宋_GBK"/>
        <charset val="134"/>
      </rPr>
      <t>自</t>
    </r>
    <r>
      <rPr>
        <sz val="9"/>
        <color theme="1"/>
        <rFont val="Times New Roman"/>
        <charset val="134"/>
      </rPr>
      <t>2020</t>
    </r>
    <r>
      <rPr>
        <sz val="9"/>
        <color theme="1"/>
        <rFont val="方正仿宋_GBK"/>
        <charset val="134"/>
      </rPr>
      <t>年起，土地变更调查将以三次国土调查为基础进行年度更新。调查比例尺由原来的</t>
    </r>
    <r>
      <rPr>
        <sz val="9"/>
        <color theme="1"/>
        <rFont val="Times New Roman"/>
        <charset val="134"/>
      </rPr>
      <t>1:10000</t>
    </r>
    <r>
      <rPr>
        <sz val="9"/>
        <color theme="1"/>
        <rFont val="方正仿宋_GBK"/>
        <charset val="134"/>
      </rPr>
      <t>提升至</t>
    </r>
    <r>
      <rPr>
        <sz val="9"/>
        <color theme="1"/>
        <rFont val="Times New Roman"/>
        <charset val="134"/>
      </rPr>
      <t>1:5000</t>
    </r>
    <r>
      <rPr>
        <sz val="9"/>
        <color theme="1"/>
        <rFont val="方正仿宋_GBK"/>
        <charset val="134"/>
      </rPr>
      <t>，调查精度、准确性均提升较高，相较以往的年度变更调查，获取的土地利用现状数据更多、更详细、精度更高，更准确。按照《云南省自然资源常规监测工作方案（试行）》，为加强遥感影像数据保障，自</t>
    </r>
    <r>
      <rPr>
        <sz val="9"/>
        <color theme="1"/>
        <rFont val="Times New Roman"/>
        <charset val="134"/>
      </rPr>
      <t>2022</t>
    </r>
    <r>
      <rPr>
        <sz val="9"/>
        <color theme="1"/>
        <rFont val="方正仿宋_GBK"/>
        <charset val="134"/>
      </rPr>
      <t>年起开展国土利用现状季度监测工作。</t>
    </r>
    <r>
      <rPr>
        <sz val="9"/>
        <color theme="1"/>
        <rFont val="Times New Roman"/>
        <charset val="134"/>
      </rPr>
      <t>2024</t>
    </r>
    <r>
      <rPr>
        <sz val="9"/>
        <color theme="1"/>
        <rFont val="方正仿宋_GBK"/>
        <charset val="134"/>
      </rPr>
      <t>年曲靖市土地变更调查与遥感监测工作，获取</t>
    </r>
    <r>
      <rPr>
        <sz val="9"/>
        <color theme="1"/>
        <rFont val="Times New Roman"/>
        <charset val="134"/>
      </rPr>
      <t>2023</t>
    </r>
    <r>
      <rPr>
        <sz val="9"/>
        <color theme="1"/>
        <rFont val="方正仿宋_GBK"/>
        <charset val="134"/>
      </rPr>
      <t>年土地利用现状，是自然资源管理工作的基础，也是地方各级政府进行宏观决策的重要依据。</t>
    </r>
    <r>
      <rPr>
        <sz val="9"/>
        <color theme="1"/>
        <rFont val="Times New Roman"/>
        <charset val="134"/>
      </rPr>
      <t>2.</t>
    </r>
    <r>
      <rPr>
        <sz val="9"/>
        <color theme="1"/>
        <rFont val="方正仿宋_GBK"/>
        <charset val="134"/>
      </rPr>
      <t>按照自然资源部、省自然资源厅相关规范、要求，真实、全面调查曲靖市</t>
    </r>
    <r>
      <rPr>
        <sz val="9"/>
        <color theme="1"/>
        <rFont val="Times New Roman"/>
        <charset val="134"/>
      </rPr>
      <t>2023</t>
    </r>
    <r>
      <rPr>
        <sz val="9"/>
        <color theme="1"/>
        <rFont val="方正仿宋_GBK"/>
        <charset val="134"/>
      </rPr>
      <t>年度国土变化情况，更新国土现状数据库，顺利汇交更新成果至省自然资源厅、自然资源部，以便省级、国家级开展重大统计决策工作；分析全市现状土地变化情况，以精准、高效指导土地日常监管（如土地卫片执法）、空间规划、统计决策工作。满足国土空间规划编制、耕地保护、耕地进出平衡等自然资源管理和政府决策的需求。满足相关部门对年度土地变更调查数据提供需求的满意度。</t>
    </r>
  </si>
  <si>
    <r>
      <rPr>
        <sz val="9"/>
        <color theme="1"/>
        <rFont val="方正仿宋_GBK"/>
        <charset val="134"/>
      </rPr>
      <t>审核监测图斑数</t>
    </r>
  </si>
  <si>
    <t>110000</t>
  </si>
  <si>
    <r>
      <rPr>
        <sz val="9"/>
        <color theme="1"/>
        <rFont val="方正仿宋_GBK"/>
        <charset val="134"/>
      </rPr>
      <t>反映审核监测图斑数情况。</t>
    </r>
  </si>
  <si>
    <t>自2020年起，土地变更调查将以三次国土调查为基础进行年度更新。调查比例尺由原来的1:10000提升至1:5000，调查精度、准确性均提升较高，相较以往的年度变更调查，获取的土地利用现状数据更多、更详细、精度更高，更准确。按照《云南省自然资源常规监测工作方案（试行）》，为加强遥感影像数据保障，自2022年起开展国土利用现状季度监测工作。2024年曲靖市土地变更调查与遥感监测工作，获取2023年土地利用现状，是自然资源管理工作的基础，也是地方各级政府进行宏观决策的重要依据。
按照自然资源部、省自然资源厅相关规范、要求，真实、全面调查曲靖市2023年度国土变化情况，更新国土现状数据库，顺利汇交更新成果至省自然资源厅、自然资源部，以便省级、国家级开展重大统计决策工作；分析全市现状土地变化情况，以精准、高效指导土地日常监管（如土地卫片执法）、空间规划、统计决策工作。满足国土空间规划编制、耕地保护、耕地进出平衡等自然资源管理和政府决策的需求。满足相关部门对年度土地变更调查数据提供需求的满意度。</t>
  </si>
  <si>
    <r>
      <rPr>
        <sz val="9"/>
        <color theme="1"/>
        <rFont val="方正仿宋_GBK"/>
        <charset val="134"/>
      </rPr>
      <t>水资源调查面积</t>
    </r>
  </si>
  <si>
    <t>28900</t>
  </si>
  <si>
    <r>
      <rPr>
        <sz val="9"/>
        <color theme="1"/>
        <rFont val="方正仿宋_GBK"/>
        <charset val="134"/>
      </rPr>
      <t>平方公里</t>
    </r>
  </si>
  <si>
    <r>
      <rPr>
        <sz val="9"/>
        <color theme="1"/>
        <rFont val="方正仿宋_GBK"/>
        <charset val="134"/>
      </rPr>
      <t>反映水资源调查面积情况。</t>
    </r>
  </si>
  <si>
    <r>
      <rPr>
        <sz val="9"/>
        <color theme="1"/>
        <rFont val="方正仿宋_GBK"/>
        <charset val="134"/>
      </rPr>
      <t>审核常规监测图斑数</t>
    </r>
  </si>
  <si>
    <t>60000</t>
  </si>
  <si>
    <r>
      <rPr>
        <sz val="9"/>
        <color theme="1"/>
        <rFont val="方正仿宋_GBK"/>
        <charset val="134"/>
      </rPr>
      <t>反映审核常规监测图斑数情况。</t>
    </r>
    <r>
      <rPr>
        <sz val="9"/>
        <color theme="1"/>
        <rFont val="Times New Roman"/>
        <charset val="134"/>
      </rPr>
      <t xml:space="preserve">
</t>
    </r>
  </si>
  <si>
    <r>
      <rPr>
        <sz val="9"/>
        <color theme="1"/>
        <rFont val="方正仿宋_GBK"/>
        <charset val="134"/>
      </rPr>
      <t>采集曲靖市城区范围监测要素面积</t>
    </r>
  </si>
  <si>
    <t>163</t>
  </si>
  <si>
    <r>
      <rPr>
        <sz val="9"/>
        <color theme="1"/>
        <rFont val="方正仿宋_GBK"/>
        <charset val="134"/>
      </rPr>
      <t>反映采集曲靖市城区范围监测要素面积情况。</t>
    </r>
    <r>
      <rPr>
        <sz val="9"/>
        <color theme="1"/>
        <rFont val="Times New Roman"/>
        <charset val="134"/>
      </rPr>
      <t xml:space="preserve">
</t>
    </r>
  </si>
  <si>
    <r>
      <rPr>
        <sz val="9"/>
        <color theme="1"/>
        <rFont val="方正仿宋_GBK"/>
        <charset val="134"/>
      </rPr>
      <t>反映全国土地变更调查和遥感监测经费使用情况。</t>
    </r>
    <r>
      <rPr>
        <sz val="9"/>
        <color theme="1"/>
        <rFont val="Times New Roman"/>
        <charset val="134"/>
      </rPr>
      <t xml:space="preserve">
</t>
    </r>
  </si>
  <si>
    <r>
      <rPr>
        <sz val="9"/>
        <color theme="1"/>
        <rFont val="方正仿宋_GBK"/>
        <charset val="134"/>
      </rPr>
      <t>社会水资源成果利用</t>
    </r>
  </si>
  <si>
    <r>
      <rPr>
        <sz val="9"/>
        <color theme="1"/>
        <rFont val="方正仿宋_GBK"/>
        <charset val="134"/>
      </rPr>
      <t>反映社会水资源成果利用情况。</t>
    </r>
    <r>
      <rPr>
        <sz val="9"/>
        <color theme="1"/>
        <rFont val="Times New Roman"/>
        <charset val="134"/>
      </rPr>
      <t xml:space="preserve">
</t>
    </r>
  </si>
  <si>
    <r>
      <rPr>
        <sz val="9"/>
        <color theme="1"/>
        <rFont val="方正仿宋_GBK"/>
        <charset val="134"/>
      </rPr>
      <t>使用对象满意度</t>
    </r>
  </si>
  <si>
    <r>
      <rPr>
        <sz val="9"/>
        <color theme="1"/>
        <rFont val="方正仿宋_GBK"/>
        <charset val="134"/>
      </rPr>
      <t>反映使用对象满意情况</t>
    </r>
  </si>
  <si>
    <r>
      <rPr>
        <sz val="9"/>
        <color theme="1"/>
        <rFont val="方正仿宋_GBK"/>
        <charset val="134"/>
      </rPr>
      <t>中心城区不动产登记工作项目经费</t>
    </r>
  </si>
  <si>
    <r>
      <rPr>
        <sz val="9"/>
        <color theme="1"/>
        <rFont val="Times New Roman"/>
        <charset val="134"/>
      </rPr>
      <t>1.</t>
    </r>
    <r>
      <rPr>
        <sz val="9"/>
        <color theme="1"/>
        <rFont val="方正仿宋_GBK"/>
        <charset val="134"/>
      </rPr>
      <t>对水流、森林、山岭、草原、荒地、滩涂以及探明储量的矿产资源等自然资源的所有权统一进行确权登记；</t>
    </r>
    <r>
      <rPr>
        <sz val="9"/>
        <color theme="1"/>
        <rFont val="Times New Roman"/>
        <charset val="134"/>
      </rPr>
      <t>2.</t>
    </r>
    <r>
      <rPr>
        <sz val="9"/>
        <color theme="1"/>
        <rFont val="方正仿宋_GBK"/>
        <charset val="134"/>
      </rPr>
      <t>按照国家和省级部署，积极配合做好我市行政区域内自然资源部、省自然资源厅直接开展的统一确权登记工作。</t>
    </r>
    <r>
      <rPr>
        <sz val="9"/>
        <color theme="1"/>
        <rFont val="Times New Roman"/>
        <charset val="134"/>
      </rPr>
      <t>3.</t>
    </r>
    <r>
      <rPr>
        <sz val="9"/>
        <color theme="1"/>
        <rFont val="方正仿宋_GBK"/>
        <charset val="134"/>
      </rPr>
      <t>完成师宗县菌子山森林公园自然资源统一确权登记工作。</t>
    </r>
    <r>
      <rPr>
        <sz val="9"/>
        <color theme="1"/>
        <rFont val="Times New Roman"/>
        <charset val="134"/>
      </rPr>
      <t>4.</t>
    </r>
    <r>
      <rPr>
        <sz val="9"/>
        <color theme="1"/>
        <rFont val="方正仿宋_GBK"/>
        <charset val="134"/>
      </rPr>
      <t>认真开展好全市林权类不动产登记工作。</t>
    </r>
    <r>
      <rPr>
        <sz val="9"/>
        <color theme="1"/>
        <rFont val="Times New Roman"/>
        <charset val="134"/>
      </rPr>
      <t>5.</t>
    </r>
    <r>
      <rPr>
        <sz val="9"/>
        <color theme="1"/>
        <rFont val="方正仿宋_GBK"/>
        <charset val="134"/>
      </rPr>
      <t>核发不动产登记证书大于等于</t>
    </r>
    <r>
      <rPr>
        <sz val="9"/>
        <color theme="1"/>
        <rFont val="Times New Roman"/>
        <charset val="134"/>
      </rPr>
      <t>30000</t>
    </r>
    <r>
      <rPr>
        <sz val="9"/>
        <color theme="1"/>
        <rFont val="方正仿宋_GBK"/>
        <charset val="134"/>
      </rPr>
      <t>本，完成不动产补测补绘大于等于</t>
    </r>
    <r>
      <rPr>
        <sz val="9"/>
        <color theme="1"/>
        <rFont val="Times New Roman"/>
        <charset val="134"/>
      </rPr>
      <t>20</t>
    </r>
    <r>
      <rPr>
        <sz val="9"/>
        <color theme="1"/>
        <rFont val="方正仿宋_GBK"/>
        <charset val="134"/>
      </rPr>
      <t>宗，外聘人员数在</t>
    </r>
    <r>
      <rPr>
        <sz val="9"/>
        <color theme="1"/>
        <rFont val="Times New Roman"/>
        <charset val="134"/>
      </rPr>
      <t>160</t>
    </r>
    <r>
      <rPr>
        <sz val="9"/>
        <color theme="1"/>
        <rFont val="方正仿宋_GBK"/>
        <charset val="134"/>
      </rPr>
      <t>人以内，不动产权利人满意度大于等于</t>
    </r>
    <r>
      <rPr>
        <sz val="9"/>
        <color theme="1"/>
        <rFont val="Times New Roman"/>
        <charset val="134"/>
      </rPr>
      <t>90%</t>
    </r>
    <r>
      <rPr>
        <sz val="9"/>
        <color theme="1"/>
        <rFont val="方正仿宋_GBK"/>
        <charset val="134"/>
      </rPr>
      <t>。</t>
    </r>
  </si>
  <si>
    <r>
      <rPr>
        <sz val="9"/>
        <color theme="1"/>
        <rFont val="方正仿宋_GBK"/>
        <charset val="134"/>
      </rPr>
      <t>核发不动产登记证书</t>
    </r>
  </si>
  <si>
    <t>30000</t>
  </si>
  <si>
    <r>
      <rPr>
        <sz val="9"/>
        <color theme="1"/>
        <rFont val="方正仿宋_GBK"/>
        <charset val="134"/>
      </rPr>
      <t>件</t>
    </r>
  </si>
  <si>
    <r>
      <rPr>
        <sz val="9"/>
        <color theme="1"/>
        <rFont val="方正仿宋_GBK"/>
        <charset val="134"/>
      </rPr>
      <t>完成量不少于</t>
    </r>
    <r>
      <rPr>
        <sz val="9"/>
        <color theme="1"/>
        <rFont val="Times New Roman"/>
        <charset val="134"/>
      </rPr>
      <t>30000</t>
    </r>
    <r>
      <rPr>
        <sz val="9"/>
        <color theme="1"/>
        <rFont val="方正仿宋_GBK"/>
        <charset val="134"/>
      </rPr>
      <t>件</t>
    </r>
  </si>
  <si>
    <t>1、对水流、森林、山岭、草原、荒地、滩涂以及探明储量的矿产资源等自然资源的所有权统一进行确权登记；2、按照国家和省级部署，积极配合做好我市行政区域内自然资源部、省自然资源厅直接开展的统一确权登记工作。3、完成师宗县菌子山森林公园自然资源统一确权登记工作。4、认真开展好全市林权类不动产登记工作。5、核发不动产登记证书大于等于30000本，完成不动产补测补绘大于等于20宗，外聘人员数在160人以内，不动产权利人满意度大于等于90%。</t>
  </si>
  <si>
    <r>
      <rPr>
        <sz val="9"/>
        <color theme="1"/>
        <rFont val="方正仿宋_GBK"/>
        <charset val="134"/>
      </rPr>
      <t>不动产补测补绘数量</t>
    </r>
  </si>
  <si>
    <r>
      <rPr>
        <sz val="9"/>
        <color theme="1"/>
        <rFont val="方正仿宋_GBK"/>
        <charset val="134"/>
      </rPr>
      <t>份</t>
    </r>
  </si>
  <si>
    <r>
      <rPr>
        <sz val="9"/>
        <color theme="1"/>
        <rFont val="方正仿宋_GBK"/>
        <charset val="134"/>
      </rPr>
      <t>完成量不少于</t>
    </r>
    <r>
      <rPr>
        <sz val="9"/>
        <color theme="1"/>
        <rFont val="Times New Roman"/>
        <charset val="134"/>
      </rPr>
      <t>20</t>
    </r>
    <r>
      <rPr>
        <sz val="9"/>
        <color theme="1"/>
        <rFont val="方正仿宋_GBK"/>
        <charset val="134"/>
      </rPr>
      <t>宗地</t>
    </r>
  </si>
  <si>
    <r>
      <rPr>
        <sz val="9"/>
        <color theme="1"/>
        <rFont val="方正仿宋_GBK"/>
        <charset val="134"/>
      </rPr>
      <t>外聘人员数</t>
    </r>
  </si>
  <si>
    <t>160</t>
  </si>
  <si>
    <r>
      <rPr>
        <sz val="9"/>
        <color theme="1"/>
        <rFont val="方正仿宋_GBK"/>
        <charset val="134"/>
      </rPr>
      <t>人</t>
    </r>
  </si>
  <si>
    <r>
      <rPr>
        <sz val="9"/>
        <color theme="1"/>
        <rFont val="方正仿宋_GBK"/>
        <charset val="134"/>
      </rPr>
      <t>林权类不动产工作完成率</t>
    </r>
  </si>
  <si>
    <r>
      <rPr>
        <sz val="9"/>
        <color theme="1"/>
        <rFont val="方正仿宋_GBK"/>
        <charset val="134"/>
      </rPr>
      <t>完成市本级林权类不动产登记工作</t>
    </r>
  </si>
  <si>
    <r>
      <rPr>
        <sz val="9"/>
        <color theme="1"/>
        <rFont val="方正仿宋_GBK"/>
        <charset val="134"/>
      </rPr>
      <t>硬件设备采购完成率</t>
    </r>
  </si>
  <si>
    <r>
      <rPr>
        <sz val="9"/>
        <color theme="1"/>
        <rFont val="方正仿宋_GBK"/>
        <charset val="134"/>
      </rPr>
      <t>完成硬件设备采购工作</t>
    </r>
  </si>
  <si>
    <r>
      <rPr>
        <sz val="9"/>
        <color theme="1"/>
        <rFont val="方正仿宋_GBK"/>
        <charset val="134"/>
      </rPr>
      <t>完成信息平台建设验收合格率</t>
    </r>
  </si>
  <si>
    <r>
      <rPr>
        <sz val="9"/>
        <color theme="1"/>
        <rFont val="方正仿宋_GBK"/>
        <charset val="134"/>
      </rPr>
      <t>完成信息平台建设验收合格工作</t>
    </r>
  </si>
  <si>
    <r>
      <rPr>
        <sz val="9"/>
        <color theme="1"/>
        <rFont val="方正仿宋_GBK"/>
        <charset val="134"/>
      </rPr>
      <t>业务信息系统故障处理及时率</t>
    </r>
  </si>
  <si>
    <r>
      <rPr>
        <sz val="9"/>
        <color theme="1"/>
        <rFont val="方正仿宋_GBK"/>
        <charset val="134"/>
      </rPr>
      <t>业务信息系统故障及时处理</t>
    </r>
  </si>
  <si>
    <r>
      <rPr>
        <sz val="9"/>
        <color theme="1"/>
        <rFont val="方正仿宋_GBK"/>
        <charset val="134"/>
      </rPr>
      <t>数据汇交合格率</t>
    </r>
  </si>
  <si>
    <t>93</t>
  </si>
  <si>
    <r>
      <rPr>
        <sz val="9"/>
        <color theme="1"/>
        <rFont val="方正仿宋_GBK"/>
        <charset val="134"/>
      </rPr>
      <t>汇交合格率</t>
    </r>
    <r>
      <rPr>
        <sz val="9"/>
        <color theme="1"/>
        <rFont val="Times New Roman"/>
        <charset val="134"/>
      </rPr>
      <t>≥93%</t>
    </r>
  </si>
  <si>
    <r>
      <rPr>
        <sz val="9"/>
        <color theme="1"/>
        <rFont val="方正仿宋_GBK"/>
        <charset val="134"/>
      </rPr>
      <t>登记数据实时汇交率</t>
    </r>
  </si>
  <si>
    <r>
      <rPr>
        <sz val="9"/>
        <color theme="1"/>
        <rFont val="方正仿宋_GBK"/>
        <charset val="134"/>
      </rPr>
      <t>登记数据实时汇交</t>
    </r>
  </si>
  <si>
    <r>
      <rPr>
        <sz val="9"/>
        <color theme="1"/>
        <rFont val="方正仿宋_GBK"/>
        <charset val="134"/>
      </rPr>
      <t>登记工作完成时限</t>
    </r>
  </si>
  <si>
    <r>
      <rPr>
        <sz val="9"/>
        <color theme="1"/>
        <rFont val="方正仿宋_GBK"/>
        <charset val="134"/>
      </rPr>
      <t>天</t>
    </r>
  </si>
  <si>
    <r>
      <rPr>
        <sz val="9"/>
        <color theme="1"/>
        <rFont val="方正仿宋_GBK"/>
        <charset val="134"/>
      </rPr>
      <t>一般登记</t>
    </r>
    <r>
      <rPr>
        <sz val="9"/>
        <color theme="1"/>
        <rFont val="Times New Roman"/>
        <charset val="134"/>
      </rPr>
      <t>5</t>
    </r>
    <r>
      <rPr>
        <sz val="9"/>
        <color theme="1"/>
        <rFont val="方正仿宋_GBK"/>
        <charset val="134"/>
      </rPr>
      <t>天内、抵押登记</t>
    </r>
    <r>
      <rPr>
        <sz val="9"/>
        <color theme="1"/>
        <rFont val="Times New Roman"/>
        <charset val="134"/>
      </rPr>
      <t>2</t>
    </r>
    <r>
      <rPr>
        <sz val="9"/>
        <color theme="1"/>
        <rFont val="方正仿宋_GBK"/>
        <charset val="134"/>
      </rPr>
      <t>天内</t>
    </r>
  </si>
  <si>
    <r>
      <rPr>
        <sz val="9"/>
        <color theme="1"/>
        <rFont val="方正仿宋_GBK"/>
        <charset val="134"/>
      </rPr>
      <t>不动产登记收费</t>
    </r>
  </si>
  <si>
    <t>3000000</t>
  </si>
  <si>
    <r>
      <rPr>
        <sz val="9"/>
        <color theme="1"/>
        <rFont val="方正仿宋_GBK"/>
        <charset val="134"/>
      </rPr>
      <t>登记收费</t>
    </r>
    <r>
      <rPr>
        <sz val="9"/>
        <color theme="1"/>
        <rFont val="Times New Roman"/>
        <charset val="134"/>
      </rPr>
      <t>≤5000000</t>
    </r>
    <r>
      <rPr>
        <sz val="9"/>
        <color theme="1"/>
        <rFont val="方正仿宋_GBK"/>
        <charset val="134"/>
      </rPr>
      <t>元</t>
    </r>
  </si>
  <si>
    <r>
      <rPr>
        <sz val="9"/>
        <color theme="1"/>
        <rFont val="方正仿宋_GBK"/>
        <charset val="134"/>
      </rPr>
      <t>全年因办理业务被投诉事件较上年减少</t>
    </r>
  </si>
  <si>
    <r>
      <rPr>
        <sz val="9"/>
        <color theme="1"/>
        <rFont val="方正仿宋_GBK"/>
        <charset val="134"/>
      </rPr>
      <t>减少</t>
    </r>
  </si>
  <si>
    <r>
      <rPr>
        <sz val="9"/>
        <color theme="1"/>
        <rFont val="方正仿宋_GBK"/>
        <charset val="134"/>
      </rPr>
      <t>窗口服务质量认可度</t>
    </r>
  </si>
  <si>
    <r>
      <rPr>
        <sz val="9"/>
        <color theme="1"/>
        <rFont val="方正仿宋_GBK"/>
        <charset val="134"/>
      </rPr>
      <t>反映窗口服务质量认可度</t>
    </r>
  </si>
  <si>
    <r>
      <rPr>
        <sz val="9"/>
        <color theme="1"/>
        <rFont val="方正仿宋_GBK"/>
        <charset val="134"/>
      </rPr>
      <t>可持续影响指标</t>
    </r>
  </si>
  <si>
    <r>
      <rPr>
        <sz val="9"/>
        <color theme="1"/>
        <rFont val="方正仿宋_GBK"/>
        <charset val="134"/>
      </rPr>
      <t>保证不动产登记中心正常运转</t>
    </r>
  </si>
  <si>
    <r>
      <rPr>
        <sz val="9"/>
        <color theme="1"/>
        <rFont val="方正仿宋_GBK"/>
        <charset val="134"/>
      </rPr>
      <t>正常运转</t>
    </r>
  </si>
  <si>
    <r>
      <rPr>
        <sz val="9"/>
        <color theme="1"/>
        <rFont val="方正仿宋_GBK"/>
        <charset val="134"/>
      </rPr>
      <t>不动产权利人满意度</t>
    </r>
  </si>
  <si>
    <r>
      <rPr>
        <sz val="9"/>
        <color theme="1"/>
        <rFont val="方正仿宋_GBK"/>
        <charset val="134"/>
      </rPr>
      <t>满意度不低于</t>
    </r>
    <r>
      <rPr>
        <sz val="9"/>
        <color theme="1"/>
        <rFont val="Times New Roman"/>
        <charset val="134"/>
      </rPr>
      <t>90%</t>
    </r>
  </si>
  <si>
    <r>
      <rPr>
        <sz val="9"/>
        <color theme="1"/>
        <rFont val="方正仿宋_GBK"/>
        <charset val="134"/>
      </rPr>
      <t>曲靖市矿山生态修复工作（含历史遗留矿山生态修复）项目经费</t>
    </r>
  </si>
  <si>
    <r>
      <rPr>
        <sz val="9"/>
        <color theme="1"/>
        <rFont val="方正仿宋_GBK"/>
        <charset val="134"/>
      </rPr>
      <t>完成《曲靖市历史遗留废弃矿山生态修复示范工程项目》申报国家奖补资金实施方案编制工作，编制内容包括地质环境安全隐患消除、地形重塑、植被恢复、废弃土地复垦利用等。</t>
    </r>
  </si>
  <si>
    <r>
      <rPr>
        <sz val="9"/>
        <color theme="1"/>
        <rFont val="方正仿宋_GBK"/>
        <charset val="134"/>
      </rPr>
      <t>完成《曲靖市历史遗留废弃矿山生态修复示范工程项目》申报国家奖补资金实施方案</t>
    </r>
  </si>
  <si>
    <r>
      <rPr>
        <sz val="9"/>
        <color theme="1"/>
        <rFont val="方正仿宋_GBK"/>
        <charset val="134"/>
      </rPr>
      <t>项</t>
    </r>
  </si>
  <si>
    <r>
      <rPr>
        <sz val="9"/>
        <color theme="1"/>
        <rFont val="方正仿宋_GBK"/>
        <charset val="134"/>
      </rPr>
      <t>反映完成《曲靖市历史遗留废弃矿山生态修复示范工程项目》申报国家奖补资金实施方案情况。</t>
    </r>
  </si>
  <si>
    <t>完成《曲靖市历史遗留废弃矿山生态修复示范工程项目》申报国家奖补资金实施方案编制工作，编制内容包括地质环境安全隐患消除、地形重塑、植被恢复、废弃土地复垦利用等。</t>
  </si>
  <si>
    <r>
      <rPr>
        <sz val="9"/>
        <color theme="1"/>
        <rFont val="方正仿宋_GBK"/>
        <charset val="134"/>
      </rPr>
      <t>申报方案符合国家标准要求</t>
    </r>
  </si>
  <si>
    <r>
      <rPr>
        <sz val="9"/>
        <color theme="1"/>
        <rFont val="方正仿宋_GBK"/>
        <charset val="134"/>
      </rPr>
      <t>反映申报方案符合国家标准要求情况。</t>
    </r>
    <r>
      <rPr>
        <sz val="9"/>
        <color theme="1"/>
        <rFont val="Times New Roman"/>
        <charset val="134"/>
      </rPr>
      <t xml:space="preserve">
</t>
    </r>
  </si>
  <si>
    <r>
      <rPr>
        <sz val="9"/>
        <color theme="1"/>
        <rFont val="方正仿宋_GBK"/>
        <charset val="134"/>
      </rPr>
      <t>反映《曲靖市历史遗留废弃矿山生态修复示范工程项目》实施方案编制费用情况。</t>
    </r>
  </si>
  <si>
    <r>
      <rPr>
        <sz val="9"/>
        <color theme="1"/>
        <rFont val="方正仿宋_GBK"/>
        <charset val="134"/>
      </rPr>
      <t>完成项目谋划包装申报工作</t>
    </r>
  </si>
  <si>
    <r>
      <rPr>
        <sz val="9"/>
        <color theme="1"/>
        <rFont val="方正仿宋_GBK"/>
        <charset val="134"/>
      </rPr>
      <t>完成</t>
    </r>
  </si>
  <si>
    <r>
      <rPr>
        <sz val="9"/>
        <color theme="1"/>
        <rFont val="方正仿宋_GBK"/>
        <charset val="134"/>
      </rPr>
      <t>反映完成项目谋划包装申报工作情况。</t>
    </r>
    <r>
      <rPr>
        <sz val="9"/>
        <color theme="1"/>
        <rFont val="Times New Roman"/>
        <charset val="134"/>
      </rPr>
      <t xml:space="preserve">
</t>
    </r>
  </si>
  <si>
    <r>
      <rPr>
        <sz val="9"/>
        <color theme="1"/>
        <rFont val="方正仿宋_GBK"/>
        <charset val="134"/>
      </rPr>
      <t>反映服务对象满意度情况</t>
    </r>
    <r>
      <rPr>
        <sz val="9"/>
        <color theme="1"/>
        <rFont val="Times New Roman"/>
        <charset val="134"/>
      </rPr>
      <t xml:space="preserve">
</t>
    </r>
  </si>
  <si>
    <r>
      <rPr>
        <sz val="9"/>
        <color theme="1"/>
        <rFont val="方正仿宋_GBK"/>
        <charset val="134"/>
      </rPr>
      <t>综合卫星定位服务系统运行维护推广使用经费</t>
    </r>
  </si>
  <si>
    <r>
      <rPr>
        <sz val="9"/>
        <color theme="1"/>
        <rFont val="Times New Roman"/>
        <charset val="134"/>
      </rPr>
      <t>1.</t>
    </r>
    <r>
      <rPr>
        <sz val="9"/>
        <color theme="1"/>
        <rFont val="方正仿宋_GBK"/>
        <charset val="134"/>
      </rPr>
      <t>确保曲靖市综合卫星定位服务系统正常运行；</t>
    </r>
    <r>
      <rPr>
        <sz val="9"/>
        <color theme="1"/>
        <rFont val="Times New Roman"/>
        <charset val="134"/>
      </rPr>
      <t>2.</t>
    </r>
    <r>
      <rPr>
        <sz val="9"/>
        <color theme="1"/>
        <rFont val="方正仿宋_GBK"/>
        <charset val="134"/>
      </rPr>
      <t>使系统在全市逐步得到推广使用；</t>
    </r>
    <r>
      <rPr>
        <sz val="9"/>
        <color theme="1"/>
        <rFont val="Times New Roman"/>
        <charset val="134"/>
      </rPr>
      <t>3.</t>
    </r>
    <r>
      <rPr>
        <sz val="9"/>
        <color theme="1"/>
        <rFont val="方正仿宋_GBK"/>
        <charset val="134"/>
      </rPr>
      <t>各基准站观测墩点位电磁环境、防雷接地、电源</t>
    </r>
    <r>
      <rPr>
        <sz val="9"/>
        <color theme="1"/>
        <rFont val="Times New Roman"/>
        <charset val="134"/>
      </rPr>
      <t>UPS</t>
    </r>
    <r>
      <rPr>
        <sz val="9"/>
        <color theme="1"/>
        <rFont val="方正仿宋_GBK"/>
        <charset val="134"/>
      </rPr>
      <t>、连接馈线保护、水准标志、站点铭牌等安全正常。</t>
    </r>
  </si>
  <si>
    <r>
      <rPr>
        <sz val="9"/>
        <color theme="1"/>
        <rFont val="方正仿宋_GBK"/>
        <charset val="134"/>
      </rPr>
      <t>各站点系统设备正常运行</t>
    </r>
  </si>
  <si>
    <r>
      <rPr>
        <sz val="9"/>
        <color theme="1"/>
        <rFont val="Times New Roman"/>
        <charset val="134"/>
      </rPr>
      <t>24</t>
    </r>
    <r>
      <rPr>
        <sz val="9"/>
        <color theme="1"/>
        <rFont val="方正仿宋_GBK"/>
        <charset val="134"/>
      </rPr>
      <t>小时正常运行</t>
    </r>
  </si>
  <si>
    <t>1.确保曲靖市综合卫星定位服务系统正常运行；2.使系统在全市逐步得到推广使用；3.各基准站观测墩点位电磁环境、防雷接地、电源UPS、连接馈线保护、水准标志、站点铭牌等安全正常。</t>
  </si>
  <si>
    <r>
      <rPr>
        <sz val="9"/>
        <color theme="1"/>
        <rFont val="方正仿宋_GBK"/>
        <charset val="134"/>
      </rPr>
      <t>租用网络正常运行</t>
    </r>
  </si>
  <si>
    <r>
      <rPr>
        <sz val="9"/>
        <color theme="1"/>
        <rFont val="方正仿宋_GBK"/>
        <charset val="134"/>
      </rPr>
      <t>系统</t>
    </r>
    <r>
      <rPr>
        <sz val="9"/>
        <color theme="1"/>
        <rFont val="Times New Roman"/>
        <charset val="134"/>
      </rPr>
      <t>24</t>
    </r>
    <r>
      <rPr>
        <sz val="9"/>
        <color theme="1"/>
        <rFont val="方正仿宋_GBK"/>
        <charset val="134"/>
      </rPr>
      <t>小时正常运行</t>
    </r>
  </si>
  <si>
    <r>
      <rPr>
        <sz val="9"/>
        <color theme="1"/>
        <rFont val="方正仿宋_GBK"/>
        <charset val="134"/>
      </rPr>
      <t>小时</t>
    </r>
  </si>
  <si>
    <r>
      <rPr>
        <sz val="9"/>
        <color theme="1"/>
        <rFont val="方正仿宋_GBK"/>
        <charset val="134"/>
      </rPr>
      <t>测绘定位</t>
    </r>
  </si>
  <si>
    <r>
      <rPr>
        <sz val="9"/>
        <color theme="1"/>
        <rFont val="方正仿宋_GBK"/>
        <charset val="134"/>
      </rPr>
      <t>实时化、高精度、全天候的作业时代</t>
    </r>
  </si>
  <si>
    <r>
      <rPr>
        <sz val="9"/>
        <color theme="1"/>
        <rFont val="方正仿宋_GBK"/>
        <charset val="134"/>
      </rPr>
      <t>受益对象满意度</t>
    </r>
  </si>
  <si>
    <r>
      <rPr>
        <sz val="9"/>
        <color theme="1"/>
        <rFont val="方正仿宋_GBK"/>
        <charset val="134"/>
      </rPr>
      <t>自然资源统一确权登记项目经费</t>
    </r>
  </si>
  <si>
    <r>
      <rPr>
        <sz val="9"/>
        <color theme="1"/>
        <rFont val="Times New Roman"/>
        <charset val="134"/>
      </rPr>
      <t>1.</t>
    </r>
    <r>
      <rPr>
        <sz val="9"/>
        <color theme="1"/>
        <rFont val="方正仿宋_GBK"/>
        <charset val="134"/>
      </rPr>
      <t>对水流、森林、山岭、草原、荒地、滩涂以及探明储量的矿产资源等自然资源的所有统一进行确权登记；</t>
    </r>
    <r>
      <rPr>
        <sz val="9"/>
        <color theme="1"/>
        <rFont val="Times New Roman"/>
        <charset val="134"/>
      </rPr>
      <t>2.</t>
    </r>
    <r>
      <rPr>
        <sz val="9"/>
        <color theme="1"/>
        <rFont val="方正仿宋_GBK"/>
        <charset val="134"/>
      </rPr>
      <t>按照国家和省级部署，积极配合做好我市行政区域内自然资源部、省自然资源厅直接开展的统一确权登记工作；</t>
    </r>
    <r>
      <rPr>
        <sz val="9"/>
        <color theme="1"/>
        <rFont val="Times New Roman"/>
        <charset val="134"/>
      </rPr>
      <t>3.</t>
    </r>
    <r>
      <rPr>
        <sz val="9"/>
        <color theme="1"/>
        <rFont val="方正仿宋_GBK"/>
        <charset val="134"/>
      </rPr>
      <t>完成师宗县菌子市级自然保护区自然资源统一确权登记工作。</t>
    </r>
  </si>
  <si>
    <r>
      <rPr>
        <sz val="9"/>
        <color theme="1"/>
        <rFont val="方正仿宋_GBK"/>
        <charset val="134"/>
      </rPr>
      <t>市级自然保护区自然资源确权登记权籍调查数量</t>
    </r>
  </si>
  <si>
    <r>
      <rPr>
        <sz val="9"/>
        <color theme="1"/>
        <rFont val="方正仿宋_GBK"/>
        <charset val="134"/>
      </rPr>
      <t>反映市级自然保护区自然资源确权登记权籍调查数量情况。</t>
    </r>
    <r>
      <rPr>
        <sz val="9"/>
        <color theme="1"/>
        <rFont val="Times New Roman"/>
        <charset val="134"/>
      </rPr>
      <t xml:space="preserve">
</t>
    </r>
  </si>
  <si>
    <t>1、对水流、森林、山岭、草原、荒地、滩涂以及探明储量的矿产资源等自然资源的所有统一进行确权登记；
2、按照国家和省级部署，积极配合做好我市行政区域内自然资源部、省自然资源厅直接开展的统一确权登记工作；
3、完成师宗县菌子市级自然保护区自然资源统一确权登记工作。</t>
  </si>
  <si>
    <r>
      <rPr>
        <sz val="9"/>
        <color theme="1"/>
        <rFont val="方正仿宋_GBK"/>
        <charset val="134"/>
      </rPr>
      <t>市级自然保护区确权登记地籍调查正确率</t>
    </r>
  </si>
  <si>
    <r>
      <rPr>
        <sz val="9"/>
        <color theme="1"/>
        <rFont val="方正仿宋_GBK"/>
        <charset val="134"/>
      </rPr>
      <t>反映市级自然保护区确权登记地籍调查正确率情况。</t>
    </r>
    <r>
      <rPr>
        <sz val="9"/>
        <color theme="1"/>
        <rFont val="Times New Roman"/>
        <charset val="134"/>
      </rPr>
      <t xml:space="preserve">
</t>
    </r>
  </si>
  <si>
    <r>
      <rPr>
        <sz val="9"/>
        <color theme="1"/>
        <rFont val="方正仿宋_GBK"/>
        <charset val="134"/>
      </rPr>
      <t>生态环境成本指标</t>
    </r>
  </si>
  <si>
    <t>104.04</t>
  </si>
  <si>
    <r>
      <rPr>
        <sz val="9"/>
        <color theme="1"/>
        <rFont val="方正仿宋_GBK"/>
        <charset val="134"/>
      </rPr>
      <t>反映完成师宗县菌子山市级自然保护区自然资源权籍调查工作成本情况。</t>
    </r>
  </si>
  <si>
    <r>
      <rPr>
        <sz val="9"/>
        <color theme="1"/>
        <rFont val="方正仿宋_GBK"/>
        <charset val="134"/>
      </rPr>
      <t>自然资源统一确权成果使用次数</t>
    </r>
  </si>
  <si>
    <r>
      <rPr>
        <sz val="9"/>
        <color theme="1"/>
        <rFont val="方正仿宋_GBK"/>
        <charset val="134"/>
      </rPr>
      <t>反映自然资源统一确权成果使用次数情况。</t>
    </r>
  </si>
  <si>
    <r>
      <rPr>
        <sz val="9"/>
        <color theme="1"/>
        <rFont val="方正仿宋_GBK"/>
        <charset val="134"/>
      </rPr>
      <t>平台用户满意度</t>
    </r>
  </si>
  <si>
    <r>
      <rPr>
        <sz val="9"/>
        <color theme="1"/>
        <rFont val="方正仿宋_GBK"/>
        <charset val="134"/>
      </rPr>
      <t>反映平台用户满意度情况。</t>
    </r>
  </si>
  <si>
    <r>
      <rPr>
        <sz val="9"/>
        <color theme="1"/>
        <rFont val="方正仿宋_GBK"/>
        <charset val="134"/>
      </rPr>
      <t>地质灾害防治及生态修复治理经费</t>
    </r>
  </si>
  <si>
    <r>
      <rPr>
        <sz val="9"/>
        <color theme="1"/>
        <rFont val="Times New Roman"/>
        <charset val="134"/>
      </rPr>
      <t>1.</t>
    </r>
    <r>
      <rPr>
        <sz val="9"/>
        <color theme="1"/>
        <rFont val="方正仿宋_GBK"/>
        <charset val="134"/>
      </rPr>
      <t>完成地质灾害应急处置项目</t>
    </r>
    <r>
      <rPr>
        <sz val="9"/>
        <color theme="1"/>
        <rFont val="Times New Roman"/>
        <charset val="134"/>
      </rPr>
      <t>4</t>
    </r>
    <r>
      <rPr>
        <sz val="9"/>
        <color theme="1"/>
        <rFont val="方正仿宋_GBK"/>
        <charset val="134"/>
      </rPr>
      <t>个，切实保障人民群众生命财产安全；</t>
    </r>
    <r>
      <rPr>
        <sz val="9"/>
        <color theme="1"/>
        <rFont val="Times New Roman"/>
        <charset val="134"/>
      </rPr>
      <t>2.</t>
    </r>
    <r>
      <rPr>
        <sz val="9"/>
        <color theme="1"/>
        <rFont val="方正仿宋_GBK"/>
        <charset val="134"/>
      </rPr>
      <t>发放全市地质灾害群测群防员补助</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人；</t>
    </r>
    <r>
      <rPr>
        <sz val="9"/>
        <color theme="1"/>
        <rFont val="Times New Roman"/>
        <charset val="134"/>
      </rPr>
      <t>3.</t>
    </r>
    <r>
      <rPr>
        <sz val="9"/>
        <color theme="1"/>
        <rFont val="方正仿宋_GBK"/>
        <charset val="134"/>
      </rPr>
      <t>发布地质灾害风险气象预警信息发布天数</t>
    </r>
    <r>
      <rPr>
        <sz val="9"/>
        <color theme="1"/>
        <rFont val="Times New Roman"/>
        <charset val="134"/>
      </rPr>
      <t>180</t>
    </r>
    <r>
      <rPr>
        <sz val="9"/>
        <color theme="1"/>
        <rFont val="方正仿宋_GBK"/>
        <charset val="134"/>
      </rPr>
      <t>天；</t>
    </r>
    <r>
      <rPr>
        <sz val="9"/>
        <color theme="1"/>
        <rFont val="Times New Roman"/>
        <charset val="134"/>
      </rPr>
      <t>4.</t>
    </r>
    <r>
      <rPr>
        <sz val="9"/>
        <color theme="1"/>
        <rFont val="方正仿宋_GBK"/>
        <charset val="134"/>
      </rPr>
      <t>印制地质灾害两卡及宣传资料</t>
    </r>
    <r>
      <rPr>
        <sz val="9"/>
        <color theme="1"/>
        <rFont val="Times New Roman"/>
        <charset val="134"/>
      </rPr>
      <t>3600</t>
    </r>
    <r>
      <rPr>
        <sz val="9"/>
        <color theme="1"/>
        <rFont val="方正仿宋_GBK"/>
        <charset val="134"/>
      </rPr>
      <t>份；</t>
    </r>
    <r>
      <rPr>
        <sz val="9"/>
        <color theme="1"/>
        <rFont val="Times New Roman"/>
        <charset val="134"/>
      </rPr>
      <t>5.</t>
    </r>
    <r>
      <rPr>
        <sz val="9"/>
        <color theme="1"/>
        <rFont val="方正仿宋_GBK"/>
        <charset val="134"/>
      </rPr>
      <t>编制《曲靖市国土空间生态修复专项规划（</t>
    </r>
    <r>
      <rPr>
        <sz val="9"/>
        <color theme="1"/>
        <rFont val="Times New Roman"/>
        <charset val="134"/>
      </rPr>
      <t>2021-2035</t>
    </r>
    <r>
      <rPr>
        <sz val="9"/>
        <color theme="1"/>
        <rFont val="方正仿宋_GBK"/>
        <charset val="134"/>
      </rPr>
      <t>）》；</t>
    </r>
    <r>
      <rPr>
        <sz val="9"/>
        <color theme="1"/>
        <rFont val="Times New Roman"/>
        <charset val="134"/>
      </rPr>
      <t>6.</t>
    </r>
    <r>
      <rPr>
        <sz val="9"/>
        <color theme="1"/>
        <rFont val="方正仿宋_GBK"/>
        <charset val="134"/>
      </rPr>
      <t>编制《曲靖市历史遗留废弃矿山生态修复可行性研究报告》及专债实施方案；</t>
    </r>
    <r>
      <rPr>
        <sz val="9"/>
        <color theme="1"/>
        <rFont val="Times New Roman"/>
        <charset val="134"/>
      </rPr>
      <t>7.</t>
    </r>
    <r>
      <rPr>
        <sz val="9"/>
        <color theme="1"/>
        <rFont val="方正仿宋_GBK"/>
        <charset val="134"/>
      </rPr>
      <t>组织曲靖市</t>
    </r>
    <r>
      <rPr>
        <sz val="9"/>
        <color theme="1"/>
        <rFont val="Times New Roman"/>
        <charset val="134"/>
      </rPr>
      <t>2022</t>
    </r>
    <r>
      <rPr>
        <sz val="9"/>
        <color theme="1"/>
        <rFont val="方正仿宋_GBK"/>
        <charset val="134"/>
      </rPr>
      <t>年市级矿山地质环境保护与土地复垦方案评审；</t>
    </r>
    <r>
      <rPr>
        <sz val="9"/>
        <color theme="1"/>
        <rFont val="Times New Roman"/>
        <charset val="134"/>
      </rPr>
      <t>8.</t>
    </r>
    <r>
      <rPr>
        <sz val="9"/>
        <color theme="1"/>
        <rFont val="方正仿宋_GBK"/>
        <charset val="134"/>
      </rPr>
      <t>开展历史遗留矿山生态修复培训；</t>
    </r>
    <r>
      <rPr>
        <sz val="9"/>
        <color theme="1"/>
        <rFont val="Times New Roman"/>
        <charset val="134"/>
      </rPr>
      <t>9.</t>
    </r>
    <r>
      <rPr>
        <sz val="9"/>
        <color theme="1"/>
        <rFont val="方正仿宋_GBK"/>
        <charset val="134"/>
      </rPr>
      <t>开展历史遗留废弃矿山生态修复核查验收销号。</t>
    </r>
  </si>
  <si>
    <r>
      <rPr>
        <sz val="9"/>
        <color theme="1"/>
        <rFont val="方正仿宋_GBK"/>
        <charset val="134"/>
      </rPr>
      <t>地质灾害风险气象预警信息发布天数</t>
    </r>
  </si>
  <si>
    <t>180</t>
  </si>
  <si>
    <r>
      <rPr>
        <sz val="9"/>
        <color theme="1"/>
        <rFont val="方正仿宋_GBK"/>
        <charset val="134"/>
      </rPr>
      <t>曲靖市人民政府办公室关于印发曲靖市自然资源领域财政事权和支出责任划分改革实施方案的通知</t>
    </r>
    <r>
      <rPr>
        <sz val="9"/>
        <color theme="1"/>
        <rFont val="Times New Roman"/>
        <charset val="134"/>
      </rPr>
      <t xml:space="preserve"> </t>
    </r>
    <r>
      <rPr>
        <sz val="9"/>
        <color theme="1"/>
        <rFont val="方正仿宋_GBK"/>
        <charset val="134"/>
      </rPr>
      <t>曲政办发</t>
    </r>
    <r>
      <rPr>
        <sz val="9"/>
        <color theme="1"/>
        <rFont val="Times New Roman"/>
        <charset val="134"/>
      </rPr>
      <t>[2021]9</t>
    </r>
    <r>
      <rPr>
        <sz val="9"/>
        <color theme="1"/>
        <rFont val="方正仿宋_GBK"/>
        <charset val="134"/>
      </rPr>
      <t>号、服务合同</t>
    </r>
  </si>
  <si>
    <t>1.完成地质灾害应急处置项目4个，切实保障人民群众生命财产安全；2.发放全市地质灾害群测群防员补助1000元/人；3.发布地质灾害风险气象预警信息发布天数180天；4.印制地质灾害两卡及宣传资料3600份；5.编制《曲靖市国土空间生态修复专项规划（2021-2035）》；6.编制《曲靖市历史遗留废弃矿山生态修复可行性研究报告》及专债实施方案；7.组织曲靖市2022年市级矿山地质环境保护与土地复垦方案评审；8.开展历史遗留矿山生态修复培训；9.开展历史遗留废弃矿山生态修复核查验收销号。</t>
  </si>
  <si>
    <r>
      <rPr>
        <sz val="9"/>
        <color theme="1"/>
        <rFont val="方正仿宋_GBK"/>
        <charset val="134"/>
      </rPr>
      <t>地质灾害应急演练次数</t>
    </r>
  </si>
  <si>
    <r>
      <rPr>
        <sz val="9"/>
        <color theme="1"/>
        <rFont val="方正仿宋_GBK"/>
        <charset val="134"/>
      </rPr>
      <t>反映地质灾害应急演练次数情况。</t>
    </r>
    <r>
      <rPr>
        <sz val="9"/>
        <color theme="1"/>
        <rFont val="Times New Roman"/>
        <charset val="134"/>
      </rPr>
      <t xml:space="preserve">
</t>
    </r>
  </si>
  <si>
    <r>
      <rPr>
        <sz val="9"/>
        <color theme="1"/>
        <rFont val="方正仿宋_GBK"/>
        <charset val="134"/>
      </rPr>
      <t>地质灾害防治覆盖率</t>
    </r>
  </si>
  <si>
    <r>
      <rPr>
        <sz val="9"/>
        <color theme="1"/>
        <rFont val="方正仿宋_GBK"/>
        <charset val="134"/>
      </rPr>
      <t>达到经批准设计确定的防灾减灾效果，工程质量良好。</t>
    </r>
  </si>
  <si>
    <t>1000</t>
  </si>
  <si>
    <r>
      <rPr>
        <sz val="9"/>
        <color theme="1"/>
        <rFont val="方正仿宋_GBK"/>
        <charset val="134"/>
      </rPr>
      <t>元</t>
    </r>
    <r>
      <rPr>
        <sz val="9"/>
        <color theme="1"/>
        <rFont val="Times New Roman"/>
        <charset val="134"/>
      </rPr>
      <t>/</t>
    </r>
    <r>
      <rPr>
        <sz val="9"/>
        <color theme="1"/>
        <rFont val="方正仿宋_GBK"/>
        <charset val="134"/>
      </rPr>
      <t>人</t>
    </r>
  </si>
  <si>
    <r>
      <rPr>
        <sz val="9"/>
        <color theme="1"/>
        <rFont val="方正仿宋_GBK"/>
        <charset val="134"/>
      </rPr>
      <t>反映发放群测群防员补助情况。</t>
    </r>
  </si>
  <si>
    <r>
      <rPr>
        <sz val="9"/>
        <color theme="1"/>
        <rFont val="方正仿宋_GBK"/>
        <charset val="134"/>
      </rPr>
      <t>减少经济损失</t>
    </r>
  </si>
  <si>
    <r>
      <rPr>
        <sz val="9"/>
        <color theme="1"/>
        <rFont val="方正仿宋_GBK"/>
        <charset val="134"/>
      </rPr>
      <t>地质灾害防治工程减少的经济损失</t>
    </r>
  </si>
  <si>
    <r>
      <rPr>
        <sz val="9"/>
        <color theme="1"/>
        <rFont val="方正仿宋_GBK"/>
        <charset val="134"/>
      </rPr>
      <t>保障居民正常生产、生活。</t>
    </r>
  </si>
  <si>
    <r>
      <rPr>
        <sz val="9"/>
        <color theme="1"/>
        <rFont val="方正仿宋_GBK"/>
        <charset val="134"/>
      </rPr>
      <t>实现项目效果</t>
    </r>
  </si>
  <si>
    <r>
      <rPr>
        <sz val="9"/>
        <color theme="1"/>
        <rFont val="方正仿宋_GBK"/>
        <charset val="134"/>
      </rPr>
      <t>达到经批准设计确定的防灾减灾效果</t>
    </r>
  </si>
  <si>
    <r>
      <rPr>
        <sz val="9"/>
        <color theme="1"/>
        <rFont val="方正仿宋_GBK"/>
        <charset val="134"/>
      </rPr>
      <t>反映实现项目效果情况。</t>
    </r>
  </si>
  <si>
    <r>
      <rPr>
        <sz val="9"/>
        <color theme="1"/>
        <rFont val="方正仿宋_GBK"/>
        <charset val="134"/>
      </rPr>
      <t>地质灾害防治保护人员</t>
    </r>
  </si>
  <si>
    <t>5000</t>
  </si>
  <si>
    <r>
      <rPr>
        <sz val="9"/>
        <color theme="1"/>
        <rFont val="方正仿宋_GBK"/>
        <charset val="134"/>
      </rPr>
      <t>反映地质灾害防治保护人员情况。</t>
    </r>
  </si>
  <si>
    <r>
      <rPr>
        <sz val="9"/>
        <color theme="1"/>
        <rFont val="方正仿宋_GBK"/>
        <charset val="134"/>
      </rPr>
      <t>地质灾害防治能力</t>
    </r>
  </si>
  <si>
    <r>
      <rPr>
        <sz val="9"/>
        <color theme="1"/>
        <rFont val="方正仿宋_GBK"/>
        <charset val="134"/>
      </rPr>
      <t>较过去提升</t>
    </r>
  </si>
  <si>
    <r>
      <rPr>
        <sz val="9"/>
        <color theme="1"/>
        <rFont val="方正仿宋_GBK"/>
        <charset val="134"/>
      </rPr>
      <t>公顷</t>
    </r>
  </si>
  <si>
    <r>
      <rPr>
        <sz val="9"/>
        <color theme="1"/>
        <rFont val="方正仿宋_GBK"/>
        <charset val="134"/>
      </rPr>
      <t>反映地质灾害防治能力情况。</t>
    </r>
    <r>
      <rPr>
        <sz val="9"/>
        <color theme="1"/>
        <rFont val="Times New Roman"/>
        <charset val="134"/>
      </rPr>
      <t xml:space="preserve">
</t>
    </r>
  </si>
  <si>
    <r>
      <rPr>
        <sz val="9"/>
        <color theme="1"/>
        <rFont val="方正仿宋_GBK"/>
        <charset val="134"/>
      </rPr>
      <t>自然资源利用管理及卫片执法工作经费</t>
    </r>
  </si>
  <si>
    <r>
      <rPr>
        <sz val="9"/>
        <color theme="1"/>
        <rFont val="Times New Roman"/>
        <charset val="134"/>
      </rPr>
      <t>1.</t>
    </r>
    <r>
      <rPr>
        <sz val="9"/>
        <color theme="1"/>
        <rFont val="方正仿宋_GBK"/>
        <charset val="134"/>
      </rPr>
      <t>通过部署开展卫片执法工作，推动地方各级自然资源主管部门早发现、早制止、严查处各类自然资源违法行为，违法比例控制在</t>
    </r>
    <r>
      <rPr>
        <sz val="9"/>
        <color theme="1"/>
        <rFont val="Times New Roman"/>
        <charset val="134"/>
      </rPr>
      <t>15%</t>
    </r>
    <r>
      <rPr>
        <sz val="9"/>
        <color theme="1"/>
        <rFont val="方正仿宋_GBK"/>
        <charset val="134"/>
      </rPr>
      <t>以内；</t>
    </r>
    <r>
      <rPr>
        <sz val="9"/>
        <color theme="1"/>
        <rFont val="Times New Roman"/>
        <charset val="134"/>
      </rPr>
      <t>2.2024</t>
    </r>
    <r>
      <rPr>
        <sz val="9"/>
        <color theme="1"/>
        <rFont val="方正仿宋_GBK"/>
        <charset val="134"/>
      </rPr>
      <t>年预计完成审核图斑数量</t>
    </r>
    <r>
      <rPr>
        <sz val="9"/>
        <color theme="1"/>
        <rFont val="Times New Roman"/>
        <charset val="134"/>
      </rPr>
      <t>10000</t>
    </r>
    <r>
      <rPr>
        <sz val="9"/>
        <color theme="1"/>
        <rFont val="方正仿宋_GBK"/>
        <charset val="134"/>
      </rPr>
      <t>个；</t>
    </r>
    <r>
      <rPr>
        <sz val="9"/>
        <color theme="1"/>
        <rFont val="Times New Roman"/>
        <charset val="134"/>
      </rPr>
      <t>3.</t>
    </r>
    <r>
      <rPr>
        <sz val="9"/>
        <color theme="1"/>
        <rFont val="方正仿宋_GBK"/>
        <charset val="134"/>
      </rPr>
      <t>科学评估区域自然资源管理秩序，推动落实粮食安全党政同责，牢牢守住十八亿亩耕地保护红线，严守资源安全底线，维护资源资产权益。</t>
    </r>
    <r>
      <rPr>
        <sz val="9"/>
        <color theme="1"/>
        <rFont val="Times New Roman"/>
        <charset val="134"/>
      </rPr>
      <t>4.</t>
    </r>
    <r>
      <rPr>
        <sz val="9"/>
        <color theme="1"/>
        <rFont val="方正仿宋_GBK"/>
        <charset val="134"/>
      </rPr>
      <t>紧盯责任目标范围内</t>
    </r>
    <r>
      <rPr>
        <sz val="9"/>
        <color theme="1"/>
        <rFont val="Times New Roman"/>
        <charset val="134"/>
      </rPr>
      <t>2023</t>
    </r>
    <r>
      <rPr>
        <sz val="9"/>
        <color theme="1"/>
        <rFont val="方正仿宋_GBK"/>
        <charset val="134"/>
      </rPr>
      <t>年耕地流出问题，进行全面排查梳理，分类制定整改措施，完成曲靖市整改恢复任务，坚决守住耕地保护红线和粮食安全底线。</t>
    </r>
    <r>
      <rPr>
        <sz val="9"/>
        <color theme="1"/>
        <rFont val="Times New Roman"/>
        <charset val="134"/>
      </rPr>
      <t>5.</t>
    </r>
    <r>
      <rPr>
        <sz val="9"/>
        <color theme="1"/>
        <rFont val="方正仿宋_GBK"/>
        <charset val="134"/>
      </rPr>
      <t>完成曲靖中心城市（含麒麟区、沾益区、马龙区、经开区）城镇土地定级与基准地价更新测算工作，曲靖市园地、林地、草地定级工作，曲靖市中心城区地价动态监测工作，曲靖中心城市标定地价体系建设和地价动态监测工作。</t>
    </r>
  </si>
  <si>
    <r>
      <rPr>
        <sz val="9"/>
        <color theme="1"/>
        <rFont val="方正仿宋_GBK"/>
        <charset val="134"/>
      </rPr>
      <t>审核图斑数量</t>
    </r>
  </si>
  <si>
    <t>10000</t>
  </si>
  <si>
    <r>
      <rPr>
        <sz val="9"/>
        <color theme="1"/>
        <rFont val="方正仿宋_GBK"/>
        <charset val="134"/>
      </rPr>
      <t>反映审核图斑数量情况</t>
    </r>
    <r>
      <rPr>
        <sz val="9"/>
        <color theme="1"/>
        <rFont val="Times New Roman"/>
        <charset val="134"/>
      </rPr>
      <t xml:space="preserve">
</t>
    </r>
  </si>
  <si>
    <t>1.通过部署开展卫片执法工作，推动地方各级自然资源主管部门早发现、早制止、严查处各类自然资源违法行为，违法比例控制在15%以内；2.2024年预计完成审核图斑数量10000个；3.科学评估区域自然资源管理秩序，推动落实粮食安全党政同责，牢牢守住十八亿亩耕地保护红线，严守资源安全底线，维护资源资产权益。4.紧盯责任目标范围内2023年耕地流出问题，进行全面排查梳理，分类制定整改措施，完成曲靖市整改恢复任务，坚决守住耕地保护红线和粮食安全底线。5.完成曲靖中心城市（含麒麟区、沾益区、马龙区、经开区）城镇土地定级与基准地价更新测算工作，曲靖市园地、林地、草地定级工作，曲靖市中心城区地价动态监测工作，曲靖中心城市标定地价体系建设和地价动态监测工作。</t>
  </si>
  <si>
    <r>
      <rPr>
        <sz val="9"/>
        <color theme="1"/>
        <rFont val="方正仿宋_GBK"/>
        <charset val="134"/>
      </rPr>
      <t>成果验收通过率</t>
    </r>
  </si>
  <si>
    <r>
      <rPr>
        <sz val="9"/>
        <color theme="1"/>
        <rFont val="方正仿宋_GBK"/>
        <charset val="134"/>
      </rPr>
      <t>提交的各类成果通过省级验收</t>
    </r>
  </si>
  <si>
    <r>
      <rPr>
        <sz val="9"/>
        <color theme="1"/>
        <rFont val="方正仿宋_GBK"/>
        <charset val="134"/>
      </rPr>
      <t>督察发现问题较上年减少</t>
    </r>
  </si>
  <si>
    <r>
      <rPr>
        <sz val="9"/>
        <color theme="1"/>
        <rFont val="方正仿宋_GBK"/>
        <charset val="134"/>
      </rPr>
      <t>完成工作情况。</t>
    </r>
  </si>
  <si>
    <t>458</t>
  </si>
  <si>
    <r>
      <rPr>
        <sz val="9"/>
        <color theme="1"/>
        <rFont val="方正仿宋_GBK"/>
        <charset val="134"/>
      </rPr>
      <t>反映卫片执法及自然资源利用支出情况。</t>
    </r>
  </si>
  <si>
    <r>
      <rPr>
        <sz val="9"/>
        <color theme="1"/>
        <rFont val="方正仿宋_GBK"/>
        <charset val="134"/>
      </rPr>
      <t>为监管部门提供基础数据</t>
    </r>
  </si>
  <si>
    <r>
      <rPr>
        <sz val="9"/>
        <color theme="1"/>
        <rFont val="方正仿宋_GBK"/>
        <charset val="134"/>
      </rPr>
      <t>反映为监管部门提供基础数据情况。</t>
    </r>
  </si>
  <si>
    <r>
      <rPr>
        <sz val="9"/>
        <color theme="1"/>
        <rFont val="方正仿宋_GBK"/>
        <charset val="134"/>
      </rPr>
      <t>督察工作正常开展</t>
    </r>
  </si>
  <si>
    <r>
      <rPr>
        <sz val="9"/>
        <color theme="1"/>
        <rFont val="方正仿宋_GBK"/>
        <charset val="134"/>
      </rPr>
      <t>反映督察工作开展情况。</t>
    </r>
    <r>
      <rPr>
        <sz val="9"/>
        <color theme="1"/>
        <rFont val="Times New Roman"/>
        <charset val="134"/>
      </rPr>
      <t xml:space="preserve">
</t>
    </r>
  </si>
  <si>
    <r>
      <rPr>
        <sz val="9"/>
        <color theme="1"/>
        <rFont val="方正仿宋_GBK"/>
        <charset val="134"/>
      </rPr>
      <t>曲靖市规划编制项目经费</t>
    </r>
  </si>
  <si>
    <r>
      <rPr>
        <sz val="9"/>
        <color theme="1"/>
        <rFont val="Times New Roman"/>
        <charset val="134"/>
      </rPr>
      <t>1.</t>
    </r>
    <r>
      <rPr>
        <sz val="9"/>
        <color theme="1"/>
        <rFont val="方正仿宋_GBK"/>
        <charset val="134"/>
      </rPr>
      <t>继续推进曲靖中心城市市级编制的</t>
    </r>
    <r>
      <rPr>
        <sz val="9"/>
        <color theme="1"/>
        <rFont val="Times New Roman"/>
        <charset val="134"/>
      </rPr>
      <t>35</t>
    </r>
    <r>
      <rPr>
        <sz val="9"/>
        <color theme="1"/>
        <rFont val="方正仿宋_GBK"/>
        <charset val="134"/>
      </rPr>
      <t>个控规单元约</t>
    </r>
    <r>
      <rPr>
        <sz val="9"/>
        <color theme="1"/>
        <rFont val="Times New Roman"/>
        <charset val="134"/>
      </rPr>
      <t>105.17</t>
    </r>
    <r>
      <rPr>
        <sz val="9"/>
        <color theme="1"/>
        <rFont val="方正仿宋_GBK"/>
        <charset val="134"/>
      </rPr>
      <t>平方公里的控规编制工作；</t>
    </r>
    <r>
      <rPr>
        <sz val="9"/>
        <color theme="1"/>
        <rFont val="Times New Roman"/>
        <charset val="134"/>
      </rPr>
      <t>2.</t>
    </r>
    <r>
      <rPr>
        <sz val="9"/>
        <color theme="1"/>
        <rFont val="方正仿宋_GBK"/>
        <charset val="134"/>
      </rPr>
      <t>持续推进曲靖中心城市约</t>
    </r>
    <r>
      <rPr>
        <sz val="9"/>
        <color theme="1"/>
        <rFont val="Times New Roman"/>
        <charset val="134"/>
      </rPr>
      <t>674</t>
    </r>
    <r>
      <rPr>
        <sz val="9"/>
        <color theme="1"/>
        <rFont val="方正仿宋_GBK"/>
        <charset val="134"/>
      </rPr>
      <t>平方公里范围内山水保护专项规划报批工作和老贵昆铁路沾益松林至马龙火车站段</t>
    </r>
    <r>
      <rPr>
        <sz val="9"/>
        <color theme="1"/>
        <rFont val="Times New Roman"/>
        <charset val="134"/>
      </rPr>
      <t>42</t>
    </r>
    <r>
      <rPr>
        <sz val="9"/>
        <color theme="1"/>
        <rFont val="方正仿宋_GBK"/>
        <charset val="134"/>
      </rPr>
      <t>公里，沿线约</t>
    </r>
    <r>
      <rPr>
        <sz val="9"/>
        <color theme="1"/>
        <rFont val="Times New Roman"/>
        <charset val="134"/>
      </rPr>
      <t>17</t>
    </r>
    <r>
      <rPr>
        <sz val="9"/>
        <color theme="1"/>
        <rFont val="方正仿宋_GBK"/>
        <charset val="134"/>
      </rPr>
      <t>平方公里的保护利用规划编制工作，</t>
    </r>
    <r>
      <rPr>
        <sz val="9"/>
        <color theme="1"/>
        <rFont val="Times New Roman"/>
        <charset val="134"/>
      </rPr>
      <t>3.</t>
    </r>
    <r>
      <rPr>
        <sz val="9"/>
        <color theme="1"/>
        <rFont val="方正仿宋_GBK"/>
        <charset val="134"/>
      </rPr>
      <t>完成曲靖中心城市约</t>
    </r>
    <r>
      <rPr>
        <sz val="9"/>
        <color theme="1"/>
        <rFont val="Times New Roman"/>
        <charset val="134"/>
      </rPr>
      <t>674</t>
    </r>
    <r>
      <rPr>
        <sz val="9"/>
        <color theme="1"/>
        <rFont val="方正仿宋_GBK"/>
        <charset val="134"/>
      </rPr>
      <t>平方公里绿美社区规划导则及山水保护利用规划导则编制；</t>
    </r>
    <r>
      <rPr>
        <sz val="9"/>
        <color theme="1"/>
        <rFont val="Times New Roman"/>
        <charset val="134"/>
      </rPr>
      <t>4.</t>
    </r>
    <r>
      <rPr>
        <sz val="9"/>
        <color theme="1"/>
        <rFont val="方正仿宋_GBK"/>
        <charset val="134"/>
      </rPr>
      <t>完成中心城区城镇开发边界</t>
    </r>
    <r>
      <rPr>
        <sz val="9"/>
        <color theme="1"/>
        <rFont val="Times New Roman"/>
        <charset val="134"/>
      </rPr>
      <t>157</t>
    </r>
    <r>
      <rPr>
        <sz val="9"/>
        <color theme="1"/>
        <rFont val="方正仿宋_GBK"/>
        <charset val="134"/>
      </rPr>
      <t>平方公里范围内的用地布局，明确市级公共服务及市政等设施的空间布局；</t>
    </r>
    <r>
      <rPr>
        <sz val="9"/>
        <color theme="1"/>
        <rFont val="Times New Roman"/>
        <charset val="134"/>
      </rPr>
      <t>5.</t>
    </r>
    <r>
      <rPr>
        <sz val="9"/>
        <color theme="1"/>
        <rFont val="方正仿宋_GBK"/>
        <charset val="134"/>
      </rPr>
      <t>优化市域</t>
    </r>
    <r>
      <rPr>
        <sz val="9"/>
        <color theme="1"/>
        <rFont val="Times New Roman"/>
        <charset val="134"/>
      </rPr>
      <t>2.89</t>
    </r>
    <r>
      <rPr>
        <sz val="9"/>
        <color theme="1"/>
        <rFont val="方正仿宋_GBK"/>
        <charset val="134"/>
      </rPr>
      <t>万平方千米空间布局，划定耕地保护目标</t>
    </r>
    <r>
      <rPr>
        <sz val="9"/>
        <color theme="1"/>
        <rFont val="Times New Roman"/>
        <charset val="134"/>
      </rPr>
      <t>7897.2654</t>
    </r>
    <r>
      <rPr>
        <sz val="9"/>
        <color theme="1"/>
        <rFont val="方正仿宋_GBK"/>
        <charset val="134"/>
      </rPr>
      <t>平方公里、永久基本农田</t>
    </r>
    <r>
      <rPr>
        <sz val="9"/>
        <color theme="1"/>
        <rFont val="Times New Roman"/>
        <charset val="134"/>
      </rPr>
      <t>6187.2850</t>
    </r>
    <r>
      <rPr>
        <sz val="9"/>
        <color theme="1"/>
        <rFont val="方正仿宋_GBK"/>
        <charset val="134"/>
      </rPr>
      <t>平方公里、生态保护红线</t>
    </r>
    <r>
      <rPr>
        <sz val="9"/>
        <color theme="1"/>
        <rFont val="Times New Roman"/>
        <charset val="134"/>
      </rPr>
      <t>6140.15</t>
    </r>
    <r>
      <rPr>
        <sz val="9"/>
        <color theme="1"/>
        <rFont val="方正仿宋_GBK"/>
        <charset val="134"/>
      </rPr>
      <t>平方公里；</t>
    </r>
    <r>
      <rPr>
        <sz val="9"/>
        <color theme="1"/>
        <rFont val="Times New Roman"/>
        <charset val="134"/>
      </rPr>
      <t>6.2024</t>
    </r>
    <r>
      <rPr>
        <sz val="9"/>
        <color theme="1"/>
        <rFont val="方正仿宋_GBK"/>
        <charset val="134"/>
      </rPr>
      <t>年预计完成</t>
    </r>
    <r>
      <rPr>
        <sz val="9"/>
        <color theme="1"/>
        <rFont val="Times New Roman"/>
        <charset val="134"/>
      </rPr>
      <t>40</t>
    </r>
    <r>
      <rPr>
        <sz val="9"/>
        <color theme="1"/>
        <rFont val="方正仿宋_GBK"/>
        <charset val="134"/>
      </rPr>
      <t>个项目的交通影响评价工作。</t>
    </r>
  </si>
  <si>
    <r>
      <rPr>
        <sz val="9"/>
        <color theme="1"/>
        <rFont val="方正仿宋_GBK"/>
        <charset val="134"/>
      </rPr>
      <t>反映采集曲靖市城区范围监测要素面积情况。</t>
    </r>
  </si>
  <si>
    <t>1.继续推进曲靖中心城市市级编制的35个控规单元约105.17平方公里的控规编制工作；2.持续推进曲靖中心城市约674平方公里范围内山水保护专项规划报批工作和老贵昆铁路沾益松林至马龙火车站段42公里，沿线约17平方公里的保护利用规划编制工作，3.完成曲靖中心城市约674平方公里绿美社区规划导则及山水保护利用规划导则编制；4.完成中心城区城镇开发边界157平方公里范围内的用地布局，明确市级公共服务及市政等设施的空间布局；5.优化市域2.89万平方千米空间布局，划定耕地保护目标7897.2654平方公里、永久基本农田6187.2850平方公里、生态保护红线6140.15平方公里；6.2024年预计完成40个项目的交通影响评价工作。</t>
  </si>
  <si>
    <r>
      <rPr>
        <sz val="9"/>
        <color theme="1"/>
        <rFont val="方正仿宋_GBK"/>
        <charset val="134"/>
      </rPr>
      <t>交通影响评价项目</t>
    </r>
  </si>
  <si>
    <t>35</t>
  </si>
  <si>
    <r>
      <rPr>
        <sz val="9"/>
        <color theme="1"/>
        <rFont val="方正仿宋_GBK"/>
        <charset val="134"/>
      </rPr>
      <t>反映交通影响评价项目情况。</t>
    </r>
  </si>
  <si>
    <r>
      <rPr>
        <sz val="9"/>
        <color theme="1"/>
        <rFont val="方正仿宋_GBK"/>
        <charset val="134"/>
      </rPr>
      <t>国土空间总体规划编制</t>
    </r>
  </si>
  <si>
    <t>156</t>
  </si>
  <si>
    <r>
      <rPr>
        <sz val="9"/>
        <color theme="1"/>
        <rFont val="方正仿宋_GBK"/>
        <charset val="134"/>
      </rPr>
      <t>反映国土空间总体规划编制情况。</t>
    </r>
  </si>
  <si>
    <r>
      <rPr>
        <sz val="9"/>
        <color theme="1"/>
        <rFont val="方正仿宋_GBK"/>
        <charset val="134"/>
      </rPr>
      <t>验收合格率</t>
    </r>
  </si>
  <si>
    <t>50</t>
  </si>
  <si>
    <r>
      <rPr>
        <sz val="9"/>
        <color theme="1"/>
        <rFont val="方正仿宋_GBK"/>
        <charset val="134"/>
      </rPr>
      <t>反映验收合格情况。</t>
    </r>
  </si>
  <si>
    <r>
      <rPr>
        <sz val="9"/>
        <color theme="1"/>
        <rFont val="方正仿宋_GBK"/>
        <charset val="134"/>
      </rPr>
      <t>优化城市公共资源配置、完善公共服务设施</t>
    </r>
  </si>
  <si>
    <r>
      <rPr>
        <sz val="9"/>
        <color theme="1"/>
        <rFont val="方正仿宋_GBK"/>
        <charset val="134"/>
      </rPr>
      <t>反映优化城市公共资源配置、完善公共服务设施情况。</t>
    </r>
  </si>
  <si>
    <t>85</t>
  </si>
  <si>
    <r>
      <rPr>
        <sz val="9"/>
        <color theme="1"/>
        <rFont val="方正仿宋_GBK"/>
        <charset val="134"/>
      </rPr>
      <t>反映受益群众满意度情况。</t>
    </r>
  </si>
  <si>
    <t>预算05-3表</t>
  </si>
  <si>
    <t>项目支出绩效目标表（另文下达）</t>
  </si>
  <si>
    <r>
      <rPr>
        <sz val="11"/>
        <color theme="1"/>
        <rFont val="方正仿宋_GBK"/>
        <charset val="134"/>
      </rPr>
      <t>单位名称：曲靖市自然资源和规划局（本级）</t>
    </r>
  </si>
  <si>
    <r>
      <rPr>
        <sz val="11"/>
        <color theme="1"/>
        <rFont val="方正仿宋_GBK"/>
        <charset val="134"/>
      </rPr>
      <t>说明：曲靖市自然资源和规划局（本级）</t>
    </r>
    <r>
      <rPr>
        <sz val="11"/>
        <color theme="1"/>
        <rFont val="Times New Roman"/>
        <charset val="134"/>
      </rPr>
      <t>2024</t>
    </r>
    <r>
      <rPr>
        <sz val="11"/>
        <color theme="1"/>
        <rFont val="宋体"/>
        <charset val="134"/>
      </rPr>
      <t>年</t>
    </r>
    <r>
      <rPr>
        <sz val="11"/>
        <color theme="1"/>
        <rFont val="方正仿宋_GBK"/>
        <charset val="134"/>
      </rPr>
      <t>无项目支出（另文下达），故此表为空表。</t>
    </r>
  </si>
  <si>
    <t>预算06表</t>
  </si>
  <si>
    <t>政府性基金预算支出预算表</t>
  </si>
  <si>
    <t>单位名称：预算科</t>
  </si>
  <si>
    <t>单位名称</t>
  </si>
  <si>
    <t>本年政府性基金预算支出</t>
  </si>
  <si>
    <t>说明：曲靖市自然资源和规划局（本级）2024年无政府性基金预算支出，故此表为空表。</t>
  </si>
  <si>
    <t>国有资本经营预算支出预算表</t>
  </si>
  <si>
    <t>本年国有资本经营预算支出</t>
  </si>
  <si>
    <t>说明：曲靖市自然资源和规划局（本级）2024年无国有资本经营预算支出，故此表为空表。</t>
  </si>
  <si>
    <t>预算08表</t>
  </si>
  <si>
    <t>部门政府采购预算表</t>
  </si>
  <si>
    <r>
      <rPr>
        <sz val="11"/>
        <color rgb="FF000000"/>
        <rFont val="方正仿宋_GBK"/>
        <charset val="134"/>
      </rPr>
      <t>预算项目</t>
    </r>
  </si>
  <si>
    <r>
      <rPr>
        <sz val="11"/>
        <color rgb="FF000000"/>
        <rFont val="方正仿宋_GBK"/>
        <charset val="134"/>
      </rPr>
      <t>采购项目</t>
    </r>
  </si>
  <si>
    <r>
      <rPr>
        <sz val="11"/>
        <color rgb="FF000000"/>
        <rFont val="方正仿宋_GBK"/>
        <charset val="134"/>
      </rPr>
      <t>采购目录</t>
    </r>
  </si>
  <si>
    <r>
      <rPr>
        <sz val="11"/>
        <color rgb="FF000000"/>
        <rFont val="方正仿宋_GBK"/>
        <charset val="134"/>
      </rPr>
      <t>计量</t>
    </r>
    <r>
      <rPr>
        <sz val="11"/>
        <color rgb="FF000000"/>
        <rFont val="Times New Roman"/>
        <charset val="134"/>
      </rPr>
      <t xml:space="preserve">
</t>
    </r>
    <r>
      <rPr>
        <sz val="11"/>
        <color rgb="FF000000"/>
        <rFont val="方正仿宋_GBK"/>
        <charset val="134"/>
      </rPr>
      <t>单位</t>
    </r>
  </si>
  <si>
    <r>
      <rPr>
        <sz val="11"/>
        <color rgb="FF000000"/>
        <rFont val="方正仿宋_GBK"/>
        <charset val="134"/>
      </rPr>
      <t>数量</t>
    </r>
  </si>
  <si>
    <r>
      <rPr>
        <sz val="11"/>
        <color rgb="FF000000"/>
        <rFont val="方正仿宋_GBK"/>
        <charset val="134"/>
      </rPr>
      <t>面向中小企业预留资金</t>
    </r>
  </si>
  <si>
    <r>
      <rPr>
        <sz val="11"/>
        <color rgb="FF000000"/>
        <rFont val="方正仿宋_GBK"/>
        <charset val="134"/>
      </rPr>
      <t>政府性</t>
    </r>
    <r>
      <rPr>
        <sz val="11"/>
        <color rgb="FF000000"/>
        <rFont val="Times New Roman"/>
        <charset val="134"/>
      </rPr>
      <t xml:space="preserve">
</t>
    </r>
    <r>
      <rPr>
        <sz val="11"/>
        <color rgb="FF000000"/>
        <rFont val="方正仿宋_GBK"/>
        <charset val="134"/>
      </rPr>
      <t>基金</t>
    </r>
  </si>
  <si>
    <r>
      <rPr>
        <sz val="11"/>
        <color rgb="FF000000"/>
        <rFont val="方正仿宋_GBK"/>
        <charset val="134"/>
      </rPr>
      <t>国有资本经营收益</t>
    </r>
  </si>
  <si>
    <r>
      <rPr>
        <sz val="11"/>
        <color rgb="FF000000"/>
        <rFont val="方正仿宋_GBK"/>
        <charset val="134"/>
      </rPr>
      <t>财政专户管理的收入</t>
    </r>
  </si>
  <si>
    <t>80400096</t>
  </si>
  <si>
    <r>
      <rPr>
        <sz val="9"/>
        <color theme="1"/>
        <rFont val="Times New Roman"/>
        <charset val="134"/>
      </rPr>
      <t xml:space="preserve"> </t>
    </r>
    <r>
      <rPr>
        <sz val="9"/>
        <color theme="1"/>
        <rFont val="方正仿宋_GBK"/>
        <charset val="134"/>
      </rPr>
      <t>测绘权籍费用（补测补绘）</t>
    </r>
  </si>
  <si>
    <r>
      <rPr>
        <sz val="9"/>
        <color theme="1"/>
        <rFont val="Times New Roman"/>
        <charset val="134"/>
      </rPr>
      <t xml:space="preserve">C19040000 </t>
    </r>
    <r>
      <rPr>
        <sz val="9"/>
        <color theme="1"/>
        <rFont val="方正仿宋_GBK"/>
        <charset val="134"/>
      </rPr>
      <t>测绘服务</t>
    </r>
  </si>
  <si>
    <r>
      <rPr>
        <sz val="9"/>
        <color theme="1"/>
        <rFont val="方正仿宋_GBK"/>
        <charset val="134"/>
      </rPr>
      <t>卫片及自然资源利用委托业务费</t>
    </r>
  </si>
  <si>
    <r>
      <rPr>
        <sz val="9"/>
        <color theme="1"/>
        <rFont val="方正仿宋_GBK"/>
        <charset val="134"/>
      </rPr>
      <t>自然资源督查、巡查公务用车运行维护费</t>
    </r>
  </si>
  <si>
    <r>
      <rPr>
        <sz val="9"/>
        <color theme="1"/>
        <rFont val="Times New Roman"/>
        <charset val="134"/>
      </rPr>
      <t xml:space="preserve">C23120301 </t>
    </r>
    <r>
      <rPr>
        <sz val="9"/>
        <color theme="1"/>
        <rFont val="方正仿宋_GBK"/>
        <charset val="134"/>
      </rPr>
      <t>车辆维修和保养服务</t>
    </r>
  </si>
  <si>
    <r>
      <rPr>
        <sz val="9"/>
        <color theme="1"/>
        <rFont val="Times New Roman"/>
        <charset val="134"/>
      </rPr>
      <t xml:space="preserve">C23120302 </t>
    </r>
    <r>
      <rPr>
        <sz val="9"/>
        <color theme="1"/>
        <rFont val="方正仿宋_GBK"/>
        <charset val="134"/>
      </rPr>
      <t>车辆加油、添加燃料服务</t>
    </r>
  </si>
  <si>
    <r>
      <rPr>
        <sz val="9"/>
        <color theme="1"/>
        <rFont val="方正仿宋_GBK"/>
        <charset val="134"/>
      </rPr>
      <t>一般公用经费</t>
    </r>
  </si>
  <si>
    <t>办公家具</t>
  </si>
  <si>
    <r>
      <rPr>
        <sz val="9"/>
        <color theme="1"/>
        <rFont val="Times New Roman"/>
        <charset val="134"/>
      </rPr>
      <t xml:space="preserve">A05000000 </t>
    </r>
    <r>
      <rPr>
        <sz val="9"/>
        <color theme="1"/>
        <rFont val="方正仿宋_GBK"/>
        <charset val="134"/>
      </rPr>
      <t>家具和用具</t>
    </r>
  </si>
  <si>
    <r>
      <rPr>
        <sz val="9"/>
        <color theme="1"/>
        <rFont val="方正仿宋_GBK"/>
        <charset val="134"/>
      </rPr>
      <t>批</t>
    </r>
  </si>
  <si>
    <r>
      <rPr>
        <sz val="9"/>
        <color theme="1"/>
        <rFont val="方正仿宋_GBK"/>
        <charset val="134"/>
      </rPr>
      <t>资料印刷</t>
    </r>
  </si>
  <si>
    <r>
      <rPr>
        <sz val="9"/>
        <color theme="1"/>
        <rFont val="Times New Roman"/>
        <charset val="134"/>
      </rPr>
      <t xml:space="preserve">C23090100 </t>
    </r>
    <r>
      <rPr>
        <sz val="9"/>
        <color theme="1"/>
        <rFont val="方正仿宋_GBK"/>
        <charset val="134"/>
      </rPr>
      <t>印刷服务</t>
    </r>
  </si>
  <si>
    <r>
      <rPr>
        <sz val="9"/>
        <color theme="1"/>
        <rFont val="方正仿宋_GBK"/>
        <charset val="134"/>
      </rPr>
      <t>曲靖市土地整治项目新增耕地核定技术服务费</t>
    </r>
  </si>
  <si>
    <r>
      <rPr>
        <sz val="9"/>
        <color theme="1"/>
        <rFont val="方正仿宋_GBK"/>
        <charset val="134"/>
      </rPr>
      <t>规划编制费</t>
    </r>
  </si>
  <si>
    <r>
      <rPr>
        <sz val="9"/>
        <color theme="1"/>
        <rFont val="Times New Roman"/>
        <charset val="134"/>
      </rPr>
      <t xml:space="preserve">C13010000 </t>
    </r>
    <r>
      <rPr>
        <sz val="9"/>
        <color theme="1"/>
        <rFont val="方正仿宋_GBK"/>
        <charset val="134"/>
      </rPr>
      <t>区域规划和设计服务</t>
    </r>
  </si>
  <si>
    <r>
      <rPr>
        <sz val="9"/>
        <color theme="1"/>
        <rFont val="方正仿宋_GBK"/>
        <charset val="134"/>
      </rPr>
      <t>《曲靖市历史遗留废弃矿山生态修复示范工程项目》实施方案编制</t>
    </r>
  </si>
  <si>
    <r>
      <rPr>
        <sz val="9"/>
        <color theme="1"/>
        <rFont val="Times New Roman"/>
        <charset val="134"/>
      </rPr>
      <t xml:space="preserve">C19990000 </t>
    </r>
    <r>
      <rPr>
        <sz val="9"/>
        <color theme="1"/>
        <rFont val="方正仿宋_GBK"/>
        <charset val="134"/>
      </rPr>
      <t>其他专业技术服务</t>
    </r>
  </si>
  <si>
    <r>
      <rPr>
        <sz val="9"/>
        <color theme="1"/>
        <rFont val="方正仿宋_GBK"/>
        <charset val="134"/>
      </rPr>
      <t>自然资源统一确权登记费</t>
    </r>
  </si>
  <si>
    <r>
      <rPr>
        <sz val="9"/>
        <color rgb="FF000000"/>
        <rFont val="方正仿宋_GBK"/>
        <charset val="134"/>
      </rPr>
      <t>合</t>
    </r>
    <r>
      <rPr>
        <sz val="9"/>
        <color rgb="FF000000"/>
        <rFont val="Times New Roman"/>
        <charset val="134"/>
      </rPr>
      <t xml:space="preserve">  </t>
    </r>
    <r>
      <rPr>
        <sz val="9"/>
        <color rgb="FF000000"/>
        <rFont val="方正仿宋_GBK"/>
        <charset val="134"/>
      </rPr>
      <t>计</t>
    </r>
  </si>
  <si>
    <r>
      <rPr>
        <sz val="9"/>
        <color rgb="FF000000"/>
        <rFont val="宋体"/>
        <charset val="134"/>
      </rPr>
      <t>预算</t>
    </r>
    <r>
      <rPr>
        <sz val="9"/>
        <color rgb="FF000000"/>
        <rFont val="Times New Roman"/>
        <charset val="134"/>
      </rPr>
      <t>09</t>
    </r>
    <r>
      <rPr>
        <sz val="9"/>
        <color rgb="FF000000"/>
        <rFont val="宋体"/>
        <charset val="134"/>
      </rPr>
      <t>表</t>
    </r>
  </si>
  <si>
    <r>
      <rPr>
        <sz val="22"/>
        <color rgb="FF000000"/>
        <rFont val="方正小标宋简体"/>
        <charset val="134"/>
      </rPr>
      <t>政府购买服务预算表</t>
    </r>
  </si>
  <si>
    <r>
      <rPr>
        <sz val="11"/>
        <color rgb="FF000000"/>
        <rFont val="方正仿宋_GBK"/>
        <charset val="134"/>
      </rPr>
      <t>政府购买服务项目</t>
    </r>
  </si>
  <si>
    <r>
      <rPr>
        <sz val="11"/>
        <color rgb="FF000000"/>
        <rFont val="方正仿宋_GBK"/>
        <charset val="134"/>
      </rPr>
      <t>政府购买服务指导性目录代码</t>
    </r>
  </si>
  <si>
    <r>
      <rPr>
        <sz val="11"/>
        <color rgb="FF000000"/>
        <rFont val="方正仿宋_GBK"/>
        <charset val="134"/>
      </rPr>
      <t>基本支出</t>
    </r>
    <r>
      <rPr>
        <sz val="11"/>
        <color rgb="FF000000"/>
        <rFont val="Times New Roman"/>
        <charset val="134"/>
      </rPr>
      <t>/</t>
    </r>
    <r>
      <rPr>
        <sz val="11"/>
        <color rgb="FF000000"/>
        <rFont val="方正仿宋_GBK"/>
        <charset val="134"/>
      </rPr>
      <t>项目支出</t>
    </r>
  </si>
  <si>
    <t>所属服务类别</t>
  </si>
  <si>
    <r>
      <rPr>
        <sz val="11"/>
        <color rgb="FF000000"/>
        <rFont val="方正仿宋_GBK"/>
        <charset val="134"/>
      </rPr>
      <t>所属服务领域</t>
    </r>
  </si>
  <si>
    <r>
      <rPr>
        <sz val="11"/>
        <color rgb="FF000000"/>
        <rFont val="方正仿宋_GBK"/>
        <charset val="134"/>
      </rPr>
      <t>购买内容简述</t>
    </r>
  </si>
  <si>
    <r>
      <rPr>
        <sz val="11"/>
        <color rgb="FF000000"/>
        <rFont val="方正仿宋_GBK"/>
        <charset val="134"/>
      </rPr>
      <t>单位自筹</t>
    </r>
  </si>
  <si>
    <r>
      <rPr>
        <sz val="11"/>
        <color rgb="FF000000"/>
        <rFont val="方正仿宋_GBK"/>
        <charset val="134"/>
      </rPr>
      <t>合</t>
    </r>
    <r>
      <rPr>
        <sz val="11"/>
        <color rgb="FF000000"/>
        <rFont val="Times New Roman"/>
        <charset val="134"/>
      </rPr>
      <t xml:space="preserve">    </t>
    </r>
    <r>
      <rPr>
        <sz val="11"/>
        <color rgb="FF000000"/>
        <rFont val="方正仿宋_GBK"/>
        <charset val="134"/>
      </rPr>
      <t>计</t>
    </r>
  </si>
  <si>
    <r>
      <rPr>
        <sz val="11"/>
        <color theme="1"/>
        <rFont val="方正仿宋_GBK"/>
        <charset val="134"/>
      </rPr>
      <t>说明：曲靖市自然资源和规划局（本级）</t>
    </r>
    <r>
      <rPr>
        <sz val="11"/>
        <color theme="1"/>
        <rFont val="Times New Roman"/>
        <charset val="134"/>
      </rPr>
      <t>2024</t>
    </r>
    <r>
      <rPr>
        <sz val="11"/>
        <color theme="1"/>
        <rFont val="宋体"/>
        <charset val="134"/>
      </rPr>
      <t>年</t>
    </r>
    <r>
      <rPr>
        <sz val="11"/>
        <color theme="1"/>
        <rFont val="方正仿宋_GBK"/>
        <charset val="134"/>
      </rPr>
      <t>无政府购买服务预算，故此表为空表。</t>
    </r>
  </si>
  <si>
    <t>预算10-1表</t>
  </si>
  <si>
    <t>市对下转移支付预算表</t>
  </si>
  <si>
    <r>
      <rPr>
        <sz val="11"/>
        <color rgb="FF000000"/>
        <rFont val="方正仿宋_GBK"/>
        <charset val="134"/>
      </rPr>
      <t>单位名称（项目）</t>
    </r>
  </si>
  <si>
    <r>
      <rPr>
        <sz val="11"/>
        <color rgb="FF000000"/>
        <rFont val="方正仿宋_GBK"/>
        <charset val="134"/>
      </rPr>
      <t>地区</t>
    </r>
  </si>
  <si>
    <r>
      <rPr>
        <sz val="11"/>
        <color rgb="FF000000"/>
        <rFont val="方正仿宋_GBK"/>
        <charset val="134"/>
      </rPr>
      <t>政府性基金</t>
    </r>
  </si>
  <si>
    <r>
      <rPr>
        <sz val="11"/>
        <color rgb="FF000000"/>
        <rFont val="方正仿宋_GBK"/>
        <charset val="134"/>
      </rPr>
      <t>开发区</t>
    </r>
  </si>
  <si>
    <r>
      <rPr>
        <sz val="11"/>
        <color rgb="FF000000"/>
        <rFont val="方正仿宋_GBK"/>
        <charset val="134"/>
      </rPr>
      <t>麒麟区</t>
    </r>
  </si>
  <si>
    <r>
      <rPr>
        <sz val="11"/>
        <color rgb="FF000000"/>
        <rFont val="方正仿宋_GBK"/>
        <charset val="134"/>
      </rPr>
      <t>沾益区</t>
    </r>
  </si>
  <si>
    <r>
      <rPr>
        <sz val="11"/>
        <color rgb="FF000000"/>
        <rFont val="方正仿宋_GBK"/>
        <charset val="134"/>
      </rPr>
      <t>马龙区</t>
    </r>
  </si>
  <si>
    <r>
      <rPr>
        <sz val="11"/>
        <color rgb="FF000000"/>
        <rFont val="方正仿宋_GBK"/>
        <charset val="134"/>
      </rPr>
      <t>宣威市</t>
    </r>
  </si>
  <si>
    <r>
      <rPr>
        <sz val="11"/>
        <color rgb="FF000000"/>
        <rFont val="方正仿宋_GBK"/>
        <charset val="134"/>
      </rPr>
      <t>富源县</t>
    </r>
  </si>
  <si>
    <r>
      <rPr>
        <sz val="11"/>
        <color rgb="FF000000"/>
        <rFont val="方正仿宋_GBK"/>
        <charset val="134"/>
      </rPr>
      <t>罗平县</t>
    </r>
  </si>
  <si>
    <r>
      <rPr>
        <sz val="11"/>
        <color rgb="FF000000"/>
        <rFont val="方正仿宋_GBK"/>
        <charset val="134"/>
      </rPr>
      <t>师宗县</t>
    </r>
  </si>
  <si>
    <r>
      <rPr>
        <sz val="11"/>
        <color rgb="FF000000"/>
        <rFont val="方正仿宋_GBK"/>
        <charset val="134"/>
      </rPr>
      <t>陆良县</t>
    </r>
  </si>
  <si>
    <r>
      <rPr>
        <sz val="11"/>
        <color rgb="FF000000"/>
        <rFont val="方正仿宋_GBK"/>
        <charset val="134"/>
      </rPr>
      <t>会泽县</t>
    </r>
  </si>
  <si>
    <r>
      <rPr>
        <sz val="11"/>
        <color theme="1"/>
        <rFont val="方正仿宋_GBK"/>
        <charset val="134"/>
      </rPr>
      <t>说明：曲靖市自然资源和规划局（本级）</t>
    </r>
    <r>
      <rPr>
        <sz val="11"/>
        <color theme="1"/>
        <rFont val="Times New Roman"/>
        <charset val="134"/>
      </rPr>
      <t>2024</t>
    </r>
    <r>
      <rPr>
        <sz val="11"/>
        <color theme="1"/>
        <rFont val="宋体"/>
        <charset val="134"/>
      </rPr>
      <t>年</t>
    </r>
    <r>
      <rPr>
        <sz val="11"/>
        <color theme="1"/>
        <rFont val="方正仿宋_GBK"/>
        <charset val="134"/>
      </rPr>
      <t>无市对下转移支付支出，故此表为空表。</t>
    </r>
  </si>
  <si>
    <t>预算10-2表</t>
  </si>
  <si>
    <t>市对下转移支付绩效目标表</t>
  </si>
  <si>
    <r>
      <rPr>
        <sz val="11"/>
        <color theme="1"/>
        <rFont val="方正仿宋_GBK"/>
        <charset val="134"/>
      </rPr>
      <t>说明：曲靖市自然资源和规划局（本级）</t>
    </r>
    <r>
      <rPr>
        <sz val="11"/>
        <color theme="1"/>
        <rFont val="Times New Roman"/>
        <charset val="134"/>
      </rPr>
      <t>2024</t>
    </r>
    <r>
      <rPr>
        <sz val="11"/>
        <color theme="1"/>
        <rFont val="宋体"/>
        <charset val="134"/>
      </rPr>
      <t>年</t>
    </r>
    <r>
      <rPr>
        <sz val="11"/>
        <color theme="1"/>
        <rFont val="方正仿宋_GBK"/>
        <charset val="134"/>
      </rPr>
      <t>无市对下转移支出，故此表为空表。</t>
    </r>
  </si>
  <si>
    <t>预算11表</t>
  </si>
  <si>
    <t>新增资产配置表</t>
  </si>
  <si>
    <r>
      <rPr>
        <sz val="11"/>
        <color rgb="FF000000"/>
        <rFont val="方正仿宋_GBK"/>
        <charset val="134"/>
      </rPr>
      <t>单位名称</t>
    </r>
  </si>
  <si>
    <r>
      <rPr>
        <sz val="11"/>
        <color rgb="FF000000"/>
        <rFont val="方正仿宋_GBK"/>
        <charset val="134"/>
      </rPr>
      <t>资产类别</t>
    </r>
  </si>
  <si>
    <r>
      <rPr>
        <sz val="11"/>
        <color rgb="FF000000"/>
        <rFont val="方正仿宋_GBK"/>
        <charset val="134"/>
      </rPr>
      <t>资产分类代码</t>
    </r>
    <r>
      <rPr>
        <sz val="11"/>
        <color rgb="FF000000"/>
        <rFont val="Times New Roman"/>
        <charset val="134"/>
      </rPr>
      <t>.</t>
    </r>
    <r>
      <rPr>
        <sz val="11"/>
        <color rgb="FF000000"/>
        <rFont val="方正仿宋_GBK"/>
        <charset val="134"/>
      </rPr>
      <t>名称</t>
    </r>
  </si>
  <si>
    <r>
      <rPr>
        <sz val="11"/>
        <color rgb="FF000000"/>
        <rFont val="方正仿宋_GBK"/>
        <charset val="134"/>
      </rPr>
      <t>资产名称</t>
    </r>
  </si>
  <si>
    <r>
      <rPr>
        <sz val="11"/>
        <color rgb="FF000000"/>
        <rFont val="方正仿宋_GBK"/>
        <charset val="134"/>
      </rPr>
      <t>计量单位</t>
    </r>
  </si>
  <si>
    <r>
      <rPr>
        <sz val="11"/>
        <color rgb="FF000000"/>
        <rFont val="方正仿宋_GBK"/>
        <charset val="134"/>
      </rPr>
      <t>财政部门批复数（元）</t>
    </r>
  </si>
  <si>
    <r>
      <rPr>
        <sz val="11"/>
        <color rgb="FF000000"/>
        <rFont val="方正仿宋_GBK"/>
        <charset val="134"/>
      </rPr>
      <t>单价</t>
    </r>
  </si>
  <si>
    <r>
      <rPr>
        <sz val="11"/>
        <color rgb="FF000000"/>
        <rFont val="方正仿宋_GBK"/>
        <charset val="134"/>
      </rPr>
      <t>金额</t>
    </r>
  </si>
  <si>
    <t>家具、用具、装具及动植物</t>
  </si>
  <si>
    <r>
      <rPr>
        <sz val="11"/>
        <color rgb="FF000000"/>
        <rFont val="方正仿宋_GBK"/>
        <charset val="134"/>
      </rPr>
      <t xml:space="preserve">A05000000 </t>
    </r>
    <r>
      <rPr>
        <sz val="11"/>
        <color theme="1"/>
        <rFont val="方正仿宋_GBK"/>
        <charset val="134"/>
      </rPr>
      <t>家具和用具</t>
    </r>
  </si>
  <si>
    <t>批</t>
  </si>
  <si>
    <t>预算12表</t>
  </si>
  <si>
    <t>上级补助项目支出预算表</t>
  </si>
  <si>
    <t>上级补助</t>
  </si>
  <si>
    <t>说明：曲靖市自然资源和规划局（本级）2024年无上级补助项目支出，故此表为空表。</t>
  </si>
  <si>
    <r>
      <rPr>
        <sz val="10"/>
        <color rgb="FF000000"/>
        <rFont val="宋体"/>
        <charset val="134"/>
      </rPr>
      <t>预算</t>
    </r>
    <r>
      <rPr>
        <sz val="10"/>
        <color rgb="FF000000"/>
        <rFont val="Times New Roman"/>
        <charset val="134"/>
      </rPr>
      <t>13</t>
    </r>
    <r>
      <rPr>
        <sz val="10"/>
        <color rgb="FF000000"/>
        <rFont val="宋体"/>
        <charset val="134"/>
      </rPr>
      <t>表</t>
    </r>
  </si>
  <si>
    <r>
      <rPr>
        <sz val="23"/>
        <color rgb="FF000000"/>
        <rFont val="方正小标宋简体"/>
        <charset val="134"/>
      </rPr>
      <t>部门项目中期规划预算表</t>
    </r>
  </si>
  <si>
    <t>项目级次</t>
  </si>
  <si>
    <r>
      <rPr>
        <sz val="11"/>
        <color rgb="FF000000"/>
        <rFont val="Times New Roman"/>
        <charset val="134"/>
      </rPr>
      <t>2024</t>
    </r>
    <r>
      <rPr>
        <sz val="11"/>
        <color rgb="FF000000"/>
        <rFont val="方正仿宋_GBK"/>
        <charset val="134"/>
      </rPr>
      <t>年</t>
    </r>
  </si>
  <si>
    <r>
      <rPr>
        <sz val="11"/>
        <color rgb="FF000000"/>
        <rFont val="Times New Roman"/>
        <charset val="134"/>
      </rPr>
      <t>2025</t>
    </r>
    <r>
      <rPr>
        <sz val="11"/>
        <color rgb="FF000000"/>
        <rFont val="方正仿宋_GBK"/>
        <charset val="134"/>
      </rPr>
      <t>年</t>
    </r>
  </si>
  <si>
    <r>
      <rPr>
        <sz val="11"/>
        <color rgb="FF000000"/>
        <rFont val="Times New Roman"/>
        <charset val="134"/>
      </rPr>
      <t>2026</t>
    </r>
    <r>
      <rPr>
        <sz val="11"/>
        <color rgb="FF000000"/>
        <rFont val="方正仿宋_GBK"/>
        <charset val="134"/>
      </rPr>
      <t>年</t>
    </r>
  </si>
  <si>
    <r>
      <rPr>
        <sz val="11"/>
        <color theme="1"/>
        <rFont val="Times New Roman"/>
        <charset val="134"/>
      </rPr>
      <t xml:space="preserve">311 </t>
    </r>
    <r>
      <rPr>
        <sz val="11"/>
        <color theme="1"/>
        <rFont val="方正仿宋_GBK"/>
        <charset val="134"/>
      </rPr>
      <t>专项业务类</t>
    </r>
  </si>
  <si>
    <t>本级</t>
  </si>
  <si>
    <r>
      <rPr>
        <sz val="11"/>
        <color theme="1"/>
        <rFont val="Times New Roman"/>
        <charset val="134"/>
      </rPr>
      <t xml:space="preserve">313 </t>
    </r>
    <r>
      <rPr>
        <sz val="11"/>
        <color theme="1"/>
        <rFont val="方正仿宋_GBK"/>
        <charset val="134"/>
      </rPr>
      <t>事业发展类</t>
    </r>
  </si>
  <si>
    <t/>
  </si>
</sst>
</file>

<file path=xl/styles.xml><?xml version="1.0" encoding="utf-8"?>
<styleSheet xmlns="http://schemas.openxmlformats.org/spreadsheetml/2006/main">
  <numFmts count="11">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hh:mm:ss"/>
    <numFmt numFmtId="177" formatCode="yyyy/mm/dd"/>
    <numFmt numFmtId="178" formatCode="hh:mm:ss"/>
    <numFmt numFmtId="179" formatCode="#,##0.00;\-#,##0.00;;@"/>
    <numFmt numFmtId="180" formatCode="0.00_);[Red]\-0.00\ "/>
    <numFmt numFmtId="181" formatCode="#,##0;\-#,##0;;@"/>
    <numFmt numFmtId="182" formatCode="#,##0.00_ "/>
  </numFmts>
  <fonts count="81">
    <font>
      <sz val="11"/>
      <color theme="1"/>
      <name val="宋体"/>
      <charset val="134"/>
      <scheme val="minor"/>
    </font>
    <font>
      <sz val="11"/>
      <color theme="1"/>
      <name val="Times New Roman"/>
      <charset val="134"/>
    </font>
    <font>
      <sz val="10"/>
      <color rgb="FF000000"/>
      <name val="Times New Roman"/>
      <charset val="134"/>
    </font>
    <font>
      <sz val="23"/>
      <color rgb="FF000000"/>
      <name val="Times New Roman"/>
      <charset val="134"/>
    </font>
    <font>
      <sz val="11"/>
      <color rgb="FF000000"/>
      <name val="方正仿宋_GBK"/>
      <charset val="134"/>
    </font>
    <font>
      <sz val="11"/>
      <color rgb="FF000000"/>
      <name val="Times New Roman"/>
      <charset val="134"/>
    </font>
    <font>
      <sz val="11"/>
      <color rgb="FF000000"/>
      <name val="方正书宋_GBK"/>
      <charset val="134"/>
    </font>
    <font>
      <sz val="11"/>
      <color theme="1"/>
      <name val="方正仿宋_GBK"/>
      <charset val="134"/>
    </font>
    <font>
      <sz val="10"/>
      <color rgb="FF000000"/>
      <name val="宋体"/>
      <charset val="134"/>
    </font>
    <font>
      <sz val="23"/>
      <color rgb="FF000000"/>
      <name val="方正小标宋简体"/>
      <charset val="134"/>
    </font>
    <font>
      <sz val="9"/>
      <color rgb="FF000000"/>
      <name val="宋体"/>
      <charset val="134"/>
    </font>
    <font>
      <sz val="22"/>
      <color rgb="FF000000"/>
      <name val="方正小标宋简体"/>
      <charset val="134"/>
    </font>
    <font>
      <sz val="10"/>
      <color rgb="FF000000"/>
      <name val="Arial"/>
      <charset val="134"/>
    </font>
    <font>
      <sz val="9"/>
      <color theme="1"/>
      <name val="Times New Roman"/>
      <charset val="134"/>
    </font>
    <font>
      <sz val="22"/>
      <color rgb="FF000000"/>
      <name val="Times New Roman"/>
      <charset val="134"/>
    </font>
    <font>
      <sz val="9"/>
      <color rgb="FF000000"/>
      <name val="Times New Roman"/>
      <charset val="134"/>
    </font>
    <font>
      <sz val="9"/>
      <color theme="1"/>
      <name val="方正仿宋_GBK"/>
      <charset val="134"/>
    </font>
    <font>
      <sz val="10"/>
      <color rgb="FFFFFFFF"/>
      <name val="宋体"/>
      <charset val="134"/>
    </font>
    <font>
      <sz val="21"/>
      <color rgb="FF000000"/>
      <name val="方正小标宋简体"/>
      <charset val="134"/>
    </font>
    <font>
      <sz val="11"/>
      <color rgb="FFFFFFFF"/>
      <name val="Times New Roman"/>
      <charset val="134"/>
    </font>
    <font>
      <sz val="9.75"/>
      <color rgb="FF000000"/>
      <name val="Times New Roman"/>
      <charset val="134"/>
    </font>
    <font>
      <sz val="10"/>
      <color theme="1"/>
      <name val="Times New Roman"/>
      <charset val="134"/>
    </font>
    <font>
      <sz val="10"/>
      <color rgb="FF000000"/>
      <name val="方正仿宋_GBK"/>
      <charset val="134"/>
    </font>
    <font>
      <sz val="10"/>
      <color theme="1"/>
      <name val="方正仿宋_GBK"/>
      <charset val="134"/>
    </font>
    <font>
      <sz val="10"/>
      <color rgb="FF000000"/>
      <name val="方正书宋_GBK"/>
      <charset val="134"/>
    </font>
    <font>
      <sz val="18"/>
      <color rgb="FF000000"/>
      <name val="方正小标宋简体"/>
      <charset val="134"/>
    </font>
    <font>
      <sz val="11"/>
      <name val="Times New Roman"/>
      <charset val="134"/>
    </font>
    <font>
      <sz val="11"/>
      <name val="宋体"/>
      <charset val="134"/>
      <scheme val="minor"/>
    </font>
    <font>
      <b/>
      <sz val="9"/>
      <name val="宋体"/>
      <charset val="134"/>
    </font>
    <font>
      <sz val="10"/>
      <name val="Arial"/>
      <charset val="134"/>
    </font>
    <font>
      <sz val="20"/>
      <name val="方正小标宋简体"/>
      <charset val="134"/>
    </font>
    <font>
      <sz val="11"/>
      <name val="方正仿宋_GBK"/>
      <charset val="134"/>
    </font>
    <font>
      <sz val="10"/>
      <name val="Times New Roman"/>
      <charset val="134"/>
    </font>
    <font>
      <sz val="10.5"/>
      <name val="方正仿宋_GBK"/>
      <charset val="134"/>
    </font>
    <font>
      <sz val="10.5"/>
      <name val="Times New Roman"/>
      <charset val="134"/>
    </font>
    <font>
      <sz val="9"/>
      <name val="Times New Roman"/>
      <charset val="134"/>
    </font>
    <font>
      <sz val="10"/>
      <name val="宋体"/>
      <charset val="134"/>
    </font>
    <font>
      <sz val="9"/>
      <name val="宋体"/>
      <charset val="134"/>
    </font>
    <font>
      <sz val="11"/>
      <name val="方正小标宋简体"/>
      <charset val="134"/>
    </font>
    <font>
      <sz val="10"/>
      <name val="方正仿宋_GBK"/>
      <charset val="134"/>
    </font>
    <font>
      <sz val="21"/>
      <name val="方正小标宋简体"/>
      <charset val="134"/>
    </font>
    <font>
      <sz val="11"/>
      <name val="方正书宋_GBK"/>
      <charset val="134"/>
    </font>
    <font>
      <sz val="9"/>
      <color theme="1"/>
      <name val="宋体"/>
      <charset val="134"/>
    </font>
    <font>
      <sz val="20"/>
      <color rgb="FF000000"/>
      <name val="方正小标宋简体"/>
      <charset val="134"/>
    </font>
    <font>
      <sz val="9"/>
      <color theme="1"/>
      <name val="方正小标宋简体"/>
      <charset val="134"/>
    </font>
    <font>
      <b/>
      <sz val="11"/>
      <color rgb="FF000000"/>
      <name val="Times New Roman"/>
      <charset val="134"/>
    </font>
    <font>
      <sz val="23"/>
      <name val="方正小标宋简体"/>
      <charset val="134"/>
    </font>
    <font>
      <sz val="11"/>
      <color theme="0"/>
      <name val="宋体"/>
      <charset val="0"/>
      <scheme val="minor"/>
    </font>
    <font>
      <sz val="11"/>
      <color rgb="FF000000"/>
      <name val="宋体"/>
      <charset val="134"/>
    </font>
    <font>
      <sz val="11"/>
      <color rgb="FF3F3F76"/>
      <name val="宋体"/>
      <charset val="0"/>
      <scheme val="minor"/>
    </font>
    <font>
      <b/>
      <sz val="13"/>
      <color theme="3"/>
      <name val="宋体"/>
      <charset val="134"/>
      <scheme val="minor"/>
    </font>
    <font>
      <b/>
      <sz val="11"/>
      <color rgb="FFFFFFFF"/>
      <name val="宋体"/>
      <charset val="0"/>
      <scheme val="minor"/>
    </font>
    <font>
      <sz val="11"/>
      <color theme="1"/>
      <name val="宋体"/>
      <charset val="0"/>
      <scheme val="minor"/>
    </font>
    <font>
      <sz val="11"/>
      <color rgb="FFFF0000"/>
      <name val="宋体"/>
      <charset val="0"/>
      <scheme val="minor"/>
    </font>
    <font>
      <sz val="9"/>
      <color rgb="FF000000"/>
      <name val="Microsoft YaHei UI"/>
      <charset val="134"/>
    </font>
    <font>
      <b/>
      <sz val="15"/>
      <color theme="3"/>
      <name val="宋体"/>
      <charset val="134"/>
      <scheme val="minor"/>
    </font>
    <font>
      <b/>
      <sz val="18"/>
      <color theme="3"/>
      <name val="宋体"/>
      <charset val="134"/>
      <scheme val="minor"/>
    </font>
    <font>
      <u/>
      <sz val="11"/>
      <color rgb="FF0000FF"/>
      <name val="宋体"/>
      <charset val="0"/>
      <scheme val="minor"/>
    </font>
    <font>
      <b/>
      <sz val="11"/>
      <color rgb="FF00000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23"/>
      <color rgb="FF000000"/>
      <name val="宋体"/>
      <charset val="134"/>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22"/>
      <color rgb="FF000000"/>
      <name val="宋体"/>
      <charset val="134"/>
    </font>
    <font>
      <b/>
      <sz val="9"/>
      <color rgb="FF000000"/>
      <name val="宋体"/>
      <charset val="134"/>
    </font>
    <font>
      <b/>
      <sz val="10"/>
      <color rgb="FF000000"/>
      <name val="宋体"/>
      <charset val="134"/>
    </font>
    <font>
      <b/>
      <sz val="21"/>
      <color rgb="FF000000"/>
      <name val="宋体"/>
      <charset val="134"/>
    </font>
    <font>
      <sz val="32"/>
      <color rgb="FF000000"/>
      <name val="宋体"/>
      <charset val="134"/>
    </font>
    <font>
      <b/>
      <sz val="20"/>
      <color rgb="FF000000"/>
      <name val="宋体"/>
      <charset val="134"/>
    </font>
    <font>
      <sz val="20"/>
      <color rgb="FF000000"/>
      <name val="Microsoft Sans Serif"/>
      <charset val="134"/>
    </font>
    <font>
      <sz val="18"/>
      <color rgb="FF000000"/>
      <name val="Microsoft Sans Serif"/>
      <charset val="134"/>
    </font>
    <font>
      <sz val="12"/>
      <color rgb="FF000000"/>
      <name val="宋体"/>
      <charset val="134"/>
    </font>
    <font>
      <sz val="11"/>
      <color theme="1"/>
      <name val="宋体"/>
      <charset val="134"/>
    </font>
    <font>
      <sz val="9"/>
      <color rgb="FF000000"/>
      <name val="方正仿宋_GBK"/>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5">
    <xf numFmtId="0" fontId="0" fillId="0" borderId="0"/>
    <xf numFmtId="0" fontId="48" fillId="0" borderId="0"/>
    <xf numFmtId="0" fontId="48" fillId="0" borderId="6">
      <alignment horizontal="center" vertical="center"/>
    </xf>
    <xf numFmtId="42" fontId="0" fillId="0" borderId="0" applyFont="0" applyFill="0" applyBorder="0" applyAlignment="0" applyProtection="0">
      <alignment vertical="center"/>
    </xf>
    <xf numFmtId="0" fontId="48" fillId="0" borderId="5">
      <alignment horizontal="center" vertical="center"/>
      <protection locked="0"/>
    </xf>
    <xf numFmtId="0" fontId="8" fillId="0" borderId="0">
      <alignment horizontal="right"/>
    </xf>
    <xf numFmtId="0" fontId="49" fillId="4" borderId="14" applyNumberFormat="0" applyAlignment="0" applyProtection="0">
      <alignment vertical="center"/>
    </xf>
    <xf numFmtId="0" fontId="54" fillId="0" borderId="0">
      <alignment vertical="top"/>
      <protection locked="0"/>
    </xf>
    <xf numFmtId="0" fontId="48" fillId="0" borderId="0"/>
    <xf numFmtId="0" fontId="8" fillId="0" borderId="2">
      <alignment horizontal="center" vertical="center" wrapText="1"/>
      <protection locked="0"/>
    </xf>
    <xf numFmtId="49" fontId="48" fillId="0" borderId="5">
      <alignment horizontal="center" vertical="center" wrapText="1"/>
    </xf>
    <xf numFmtId="0" fontId="48" fillId="0" borderId="3">
      <alignment horizontal="center" vertical="center"/>
      <protection locked="0"/>
    </xf>
    <xf numFmtId="0" fontId="8" fillId="0" borderId="0">
      <alignment horizontal="right" vertical="center"/>
      <protection locked="0"/>
    </xf>
    <xf numFmtId="44" fontId="0" fillId="0" borderId="0" applyFont="0" applyFill="0" applyBorder="0" applyAlignment="0" applyProtection="0">
      <alignment vertical="center"/>
    </xf>
    <xf numFmtId="0" fontId="58" fillId="0" borderId="0">
      <alignment horizontal="center" vertical="center"/>
    </xf>
    <xf numFmtId="0" fontId="48" fillId="0" borderId="12">
      <alignment horizontal="center" vertical="center" wrapText="1"/>
    </xf>
    <xf numFmtId="0" fontId="52" fillId="12" borderId="0" applyNumberFormat="0" applyBorder="0" applyAlignment="0" applyProtection="0">
      <alignment vertical="center"/>
    </xf>
    <xf numFmtId="0" fontId="8" fillId="0" borderId="7">
      <alignment horizontal="center" vertical="center"/>
      <protection locked="0"/>
    </xf>
    <xf numFmtId="0" fontId="48" fillId="0" borderId="1">
      <alignment horizontal="center" vertical="center"/>
    </xf>
    <xf numFmtId="41" fontId="0" fillId="0" borderId="0" applyFont="0" applyFill="0" applyBorder="0" applyAlignment="0" applyProtection="0">
      <alignment vertical="center"/>
    </xf>
    <xf numFmtId="0" fontId="62" fillId="14" borderId="0" applyNumberFormat="0" applyBorder="0" applyAlignment="0" applyProtection="0">
      <alignment vertical="center"/>
    </xf>
    <xf numFmtId="176" fontId="37" fillId="0" borderId="1">
      <alignment horizontal="right" vertical="center"/>
    </xf>
    <xf numFmtId="4" fontId="10" fillId="0" borderId="9">
      <alignment horizontal="right" vertical="center"/>
      <protection locked="0"/>
    </xf>
    <xf numFmtId="0" fontId="48" fillId="0" borderId="0"/>
    <xf numFmtId="0" fontId="48" fillId="0" borderId="0">
      <alignment horizontal="left" vertical="center"/>
      <protection locked="0"/>
    </xf>
    <xf numFmtId="0" fontId="52" fillId="8" borderId="0" applyNumberFormat="0" applyBorder="0" applyAlignment="0" applyProtection="0">
      <alignment vertical="center"/>
    </xf>
    <xf numFmtId="43" fontId="0" fillId="0" borderId="0" applyFont="0" applyFill="0" applyBorder="0" applyAlignment="0" applyProtection="0">
      <alignment vertical="center"/>
    </xf>
    <xf numFmtId="0" fontId="48" fillId="0" borderId="9">
      <alignment horizontal="center" vertical="center"/>
    </xf>
    <xf numFmtId="0" fontId="47" fillId="16" borderId="0" applyNumberFormat="0" applyBorder="0" applyAlignment="0" applyProtection="0">
      <alignment vertical="center"/>
    </xf>
    <xf numFmtId="0" fontId="57" fillId="0" borderId="0" applyNumberFormat="0" applyFill="0" applyBorder="0" applyAlignment="0" applyProtection="0">
      <alignment vertical="center"/>
    </xf>
    <xf numFmtId="0" fontId="8" fillId="0" borderId="5">
      <alignment horizontal="center" vertical="center" wrapText="1"/>
      <protection locked="0"/>
    </xf>
    <xf numFmtId="0" fontId="10" fillId="0" borderId="9">
      <alignment horizontal="left" vertical="center"/>
    </xf>
    <xf numFmtId="0" fontId="48" fillId="0" borderId="13">
      <alignment horizontal="center" vertical="center" wrapText="1"/>
      <protection locked="0"/>
    </xf>
    <xf numFmtId="0" fontId="8" fillId="0" borderId="1">
      <alignment horizontal="center" vertical="center"/>
      <protection locked="0"/>
    </xf>
    <xf numFmtId="0" fontId="10" fillId="0" borderId="1">
      <alignment horizontal="right" vertical="center" wrapText="1"/>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10" fillId="0" borderId="0">
      <alignment vertical="top"/>
      <protection locked="0"/>
    </xf>
    <xf numFmtId="0" fontId="48" fillId="0" borderId="6">
      <alignment horizontal="center" vertical="center"/>
    </xf>
    <xf numFmtId="0" fontId="54" fillId="0" borderId="0">
      <alignment vertical="top"/>
      <protection locked="0"/>
    </xf>
    <xf numFmtId="0" fontId="10" fillId="0" borderId="7">
      <alignment horizontal="left" vertical="center"/>
      <protection locked="0"/>
    </xf>
    <xf numFmtId="4" fontId="10" fillId="0" borderId="1">
      <alignment horizontal="right" vertical="center"/>
      <protection locked="0"/>
    </xf>
    <xf numFmtId="0" fontId="48" fillId="0" borderId="12">
      <alignment horizontal="center" vertical="center" wrapText="1"/>
      <protection locked="0"/>
    </xf>
    <xf numFmtId="0" fontId="10" fillId="0" borderId="0">
      <alignment horizontal="right" vertical="center"/>
    </xf>
    <xf numFmtId="0" fontId="0" fillId="9" borderId="17" applyNumberFormat="0" applyFont="0" applyAlignment="0" applyProtection="0">
      <alignment vertical="center"/>
    </xf>
    <xf numFmtId="0" fontId="10" fillId="0" borderId="9">
      <alignment horizontal="left" vertical="center" wrapText="1"/>
    </xf>
    <xf numFmtId="0" fontId="48" fillId="0" borderId="9">
      <alignment horizontal="center" vertical="center"/>
      <protection locked="0"/>
    </xf>
    <xf numFmtId="0" fontId="48" fillId="0" borderId="1">
      <alignment vertical="center" wrapText="1"/>
    </xf>
    <xf numFmtId="0" fontId="47" fillId="3" borderId="0" applyNumberFormat="0" applyBorder="0" applyAlignment="0" applyProtection="0">
      <alignment vertical="center"/>
    </xf>
    <xf numFmtId="0" fontId="8" fillId="0" borderId="0"/>
    <xf numFmtId="49" fontId="8" fillId="0" borderId="1">
      <alignment horizont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5" fillId="0" borderId="15" applyNumberFormat="0" applyFill="0" applyAlignment="0" applyProtection="0">
      <alignment vertical="center"/>
    </xf>
    <xf numFmtId="0" fontId="8" fillId="0" borderId="0">
      <alignment vertical="top"/>
    </xf>
    <xf numFmtId="0" fontId="63" fillId="0" borderId="0">
      <alignment horizontal="center" vertical="center"/>
    </xf>
    <xf numFmtId="0" fontId="48" fillId="0" borderId="3">
      <alignment horizontal="center" vertical="center"/>
    </xf>
    <xf numFmtId="0" fontId="48" fillId="0" borderId="3">
      <alignment horizontal="center" vertical="center" wrapText="1"/>
    </xf>
    <xf numFmtId="0" fontId="50" fillId="0" borderId="15" applyNumberFormat="0" applyFill="0" applyAlignment="0" applyProtection="0">
      <alignment vertical="center"/>
    </xf>
    <xf numFmtId="0" fontId="8" fillId="0" borderId="9">
      <alignment horizontal="center" vertical="center"/>
      <protection locked="0"/>
    </xf>
    <xf numFmtId="4" fontId="10" fillId="0" borderId="9">
      <alignment horizontal="right" vertical="center"/>
      <protection locked="0"/>
    </xf>
    <xf numFmtId="0" fontId="48" fillId="0" borderId="2">
      <alignment horizontal="center" vertical="center" wrapText="1"/>
      <protection locked="0"/>
    </xf>
    <xf numFmtId="0" fontId="47" fillId="15" borderId="0" applyNumberFormat="0" applyBorder="0" applyAlignment="0" applyProtection="0">
      <alignment vertical="center"/>
    </xf>
    <xf numFmtId="49" fontId="48" fillId="0" borderId="1">
      <alignment horizontal="center" vertical="center"/>
      <protection locked="0"/>
    </xf>
    <xf numFmtId="0" fontId="10" fillId="0" borderId="0">
      <alignment horizontal="right" vertical="center"/>
    </xf>
    <xf numFmtId="0" fontId="60" fillId="0" borderId="18" applyNumberFormat="0" applyFill="0" applyAlignment="0" applyProtection="0">
      <alignment vertical="center"/>
    </xf>
    <xf numFmtId="0" fontId="47" fillId="5" borderId="0" applyNumberFormat="0" applyBorder="0" applyAlignment="0" applyProtection="0">
      <alignment vertical="center"/>
    </xf>
    <xf numFmtId="4" fontId="10" fillId="0" borderId="1">
      <alignment horizontal="right" vertical="center" wrapText="1"/>
    </xf>
    <xf numFmtId="0" fontId="10" fillId="0" borderId="1">
      <alignment horizontal="center" vertical="center"/>
      <protection locked="0"/>
    </xf>
    <xf numFmtId="0" fontId="10" fillId="0" borderId="0">
      <alignment vertical="top"/>
      <protection locked="0"/>
    </xf>
    <xf numFmtId="0" fontId="64" fillId="17" borderId="19" applyNumberFormat="0" applyAlignment="0" applyProtection="0">
      <alignment vertical="center"/>
    </xf>
    <xf numFmtId="0" fontId="48" fillId="0" borderId="12">
      <alignment horizontal="center" vertical="center"/>
    </xf>
    <xf numFmtId="0" fontId="8" fillId="0" borderId="5">
      <alignment horizontal="center" vertical="center" wrapText="1"/>
      <protection locked="0"/>
    </xf>
    <xf numFmtId="0" fontId="65" fillId="17" borderId="14" applyNumberFormat="0" applyAlignment="0" applyProtection="0">
      <alignment vertical="center"/>
    </xf>
    <xf numFmtId="0" fontId="8" fillId="0" borderId="0"/>
    <xf numFmtId="0" fontId="8" fillId="0" borderId="0">
      <alignment vertical="center"/>
    </xf>
    <xf numFmtId="0" fontId="51" fillId="6" borderId="16" applyNumberFormat="0" applyAlignment="0" applyProtection="0">
      <alignment vertical="center"/>
    </xf>
    <xf numFmtId="0" fontId="52" fillId="20" borderId="0" applyNumberFormat="0" applyBorder="0" applyAlignment="0" applyProtection="0">
      <alignment vertical="center"/>
    </xf>
    <xf numFmtId="0" fontId="48" fillId="0" borderId="1">
      <alignment horizontal="center" vertical="center"/>
      <protection locked="0"/>
    </xf>
    <xf numFmtId="0" fontId="8" fillId="0" borderId="0">
      <alignment horizontal="right" vertical="center"/>
    </xf>
    <xf numFmtId="0" fontId="47" fillId="11" borderId="0" applyNumberFormat="0" applyBorder="0" applyAlignment="0" applyProtection="0">
      <alignment vertical="center"/>
    </xf>
    <xf numFmtId="0" fontId="67" fillId="0" borderId="20" applyNumberFormat="0" applyFill="0" applyAlignment="0" applyProtection="0">
      <alignment vertical="center"/>
    </xf>
    <xf numFmtId="0" fontId="48" fillId="0" borderId="2">
      <alignment horizontal="center" vertical="center" wrapText="1"/>
      <protection locked="0"/>
    </xf>
    <xf numFmtId="0" fontId="68" fillId="0" borderId="21" applyNumberFormat="0" applyFill="0" applyAlignment="0" applyProtection="0">
      <alignment vertical="center"/>
    </xf>
    <xf numFmtId="0" fontId="8" fillId="0" borderId="0">
      <alignment horizontal="right" vertical="center"/>
      <protection locked="0"/>
    </xf>
    <xf numFmtId="0" fontId="66" fillId="21" borderId="0" applyNumberFormat="0" applyBorder="0" applyAlignment="0" applyProtection="0">
      <alignment vertical="center"/>
    </xf>
    <xf numFmtId="0" fontId="54" fillId="0" borderId="0">
      <alignment vertical="top"/>
      <protection locked="0"/>
    </xf>
    <xf numFmtId="0" fontId="69" fillId="24" borderId="0" applyNumberFormat="0" applyBorder="0" applyAlignment="0" applyProtection="0">
      <alignment vertical="center"/>
    </xf>
    <xf numFmtId="0" fontId="52" fillId="19" borderId="0" applyNumberFormat="0" applyBorder="0" applyAlignment="0" applyProtection="0">
      <alignment vertical="center"/>
    </xf>
    <xf numFmtId="0" fontId="47" fillId="25" borderId="0" applyNumberFormat="0" applyBorder="0" applyAlignment="0" applyProtection="0">
      <alignment vertical="center"/>
    </xf>
    <xf numFmtId="0" fontId="52" fillId="26" borderId="0" applyNumberFormat="0" applyBorder="0" applyAlignment="0" applyProtection="0">
      <alignment vertical="center"/>
    </xf>
    <xf numFmtId="0" fontId="10" fillId="0" borderId="0">
      <alignment horizontal="left" vertical="center"/>
      <protection locked="0"/>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48" fillId="0" borderId="5">
      <alignment horizontal="center" vertical="center"/>
    </xf>
    <xf numFmtId="0" fontId="48" fillId="0" borderId="6">
      <alignment horizontal="center" vertical="center"/>
    </xf>
    <xf numFmtId="0" fontId="8" fillId="0" borderId="0"/>
    <xf numFmtId="0" fontId="63" fillId="0" borderId="0">
      <alignment horizontal="center" vertical="center"/>
    </xf>
    <xf numFmtId="0" fontId="10" fillId="0" borderId="0">
      <alignment horizontal="right" vertical="center"/>
    </xf>
    <xf numFmtId="0" fontId="52" fillId="29" borderId="0" applyNumberFormat="0" applyBorder="0" applyAlignment="0" applyProtection="0">
      <alignment vertical="center"/>
    </xf>
    <xf numFmtId="0" fontId="47" fillId="10" borderId="0" applyNumberFormat="0" applyBorder="0" applyAlignment="0" applyProtection="0">
      <alignment vertical="center"/>
    </xf>
    <xf numFmtId="0" fontId="10" fillId="0" borderId="1">
      <alignment horizontal="left" vertical="top" wrapText="1"/>
    </xf>
    <xf numFmtId="0" fontId="47" fillId="30" borderId="0" applyNumberFormat="0" applyBorder="0" applyAlignment="0" applyProtection="0">
      <alignment vertical="center"/>
    </xf>
    <xf numFmtId="0" fontId="52" fillId="31" borderId="0" applyNumberFormat="0" applyBorder="0" applyAlignment="0" applyProtection="0">
      <alignment vertical="center"/>
    </xf>
    <xf numFmtId="0" fontId="48" fillId="0" borderId="3">
      <alignment horizontal="center" vertical="center" wrapText="1"/>
    </xf>
    <xf numFmtId="0" fontId="52" fillId="13" borderId="0" applyNumberFormat="0" applyBorder="0" applyAlignment="0" applyProtection="0">
      <alignment vertical="center"/>
    </xf>
    <xf numFmtId="0" fontId="10" fillId="0" borderId="6">
      <alignment horizontal="left" vertical="center"/>
    </xf>
    <xf numFmtId="0" fontId="47" fillId="18" borderId="0" applyNumberFormat="0" applyBorder="0" applyAlignment="0" applyProtection="0">
      <alignment vertical="center"/>
    </xf>
    <xf numFmtId="0" fontId="52" fillId="7" borderId="0" applyNumberFormat="0" applyBorder="0" applyAlignment="0" applyProtection="0">
      <alignment vertical="center"/>
    </xf>
    <xf numFmtId="0" fontId="47" fillId="22" borderId="0" applyNumberFormat="0" applyBorder="0" applyAlignment="0" applyProtection="0">
      <alignment vertical="center"/>
    </xf>
    <xf numFmtId="0" fontId="8" fillId="0" borderId="0">
      <alignment vertical="top"/>
    </xf>
    <xf numFmtId="0" fontId="8" fillId="0" borderId="0">
      <alignment horizontal="right" vertical="center"/>
    </xf>
    <xf numFmtId="0" fontId="47" fillId="23" borderId="0" applyNumberFormat="0" applyBorder="0" applyAlignment="0" applyProtection="0">
      <alignment vertical="center"/>
    </xf>
    <xf numFmtId="0" fontId="10" fillId="0" borderId="1">
      <alignment horizontal="left" vertical="center"/>
    </xf>
    <xf numFmtId="0" fontId="52" fillId="32" borderId="0" applyNumberFormat="0" applyBorder="0" applyAlignment="0" applyProtection="0">
      <alignment vertical="center"/>
    </xf>
    <xf numFmtId="0" fontId="48" fillId="0" borderId="5">
      <alignment horizontal="center" vertical="center"/>
    </xf>
    <xf numFmtId="0" fontId="47" fillId="33" borderId="0" applyNumberFormat="0" applyBorder="0" applyAlignment="0" applyProtection="0">
      <alignment vertical="center"/>
    </xf>
    <xf numFmtId="0" fontId="48" fillId="0" borderId="2">
      <alignment horizontal="center" vertical="center" wrapText="1"/>
    </xf>
    <xf numFmtId="0" fontId="48" fillId="0" borderId="5">
      <alignment horizontal="center" vertical="center"/>
    </xf>
    <xf numFmtId="49" fontId="8" fillId="0" borderId="0"/>
    <xf numFmtId="0" fontId="8" fillId="0" borderId="0">
      <alignment horizontal="right"/>
      <protection locked="0"/>
    </xf>
    <xf numFmtId="0" fontId="48" fillId="0" borderId="3">
      <alignment horizontal="center" vertical="center" wrapText="1"/>
    </xf>
    <xf numFmtId="0" fontId="48" fillId="0" borderId="2">
      <alignment horizontal="center" vertical="center"/>
    </xf>
    <xf numFmtId="0" fontId="8" fillId="0" borderId="1">
      <alignment horizontal="center" vertical="center"/>
      <protection locked="0"/>
    </xf>
    <xf numFmtId="0" fontId="48" fillId="0" borderId="7">
      <alignment horizontal="center" vertical="center"/>
    </xf>
    <xf numFmtId="0" fontId="10" fillId="0" borderId="7">
      <alignment horizontal="left" vertical="center" wrapText="1"/>
      <protection locked="0"/>
    </xf>
    <xf numFmtId="4" fontId="10" fillId="0" borderId="1">
      <alignment horizontal="right" vertical="center" wrapText="1"/>
      <protection locked="0"/>
    </xf>
    <xf numFmtId="0" fontId="54" fillId="0" borderId="0">
      <alignment vertical="top"/>
      <protection locked="0"/>
    </xf>
    <xf numFmtId="0" fontId="48" fillId="0" borderId="4">
      <alignment horizontal="center" vertical="center" wrapText="1"/>
    </xf>
    <xf numFmtId="0" fontId="48" fillId="0" borderId="4">
      <alignment horizontal="center" vertical="center"/>
    </xf>
    <xf numFmtId="0" fontId="10" fillId="0" borderId="6">
      <alignment horizontal="left" vertical="center" wrapText="1"/>
      <protection locked="0"/>
    </xf>
    <xf numFmtId="0" fontId="10" fillId="0" borderId="1">
      <alignment horizontal="left" vertical="center"/>
      <protection locked="0"/>
    </xf>
    <xf numFmtId="0" fontId="48" fillId="0" borderId="0">
      <alignment horizontal="left" vertical="center"/>
    </xf>
    <xf numFmtId="0" fontId="54" fillId="0" borderId="0">
      <alignment vertical="top"/>
      <protection locked="0"/>
    </xf>
    <xf numFmtId="0" fontId="48" fillId="0" borderId="6">
      <alignment horizontal="center" vertical="center" wrapText="1"/>
      <protection locked="0"/>
    </xf>
    <xf numFmtId="0" fontId="8" fillId="0" borderId="1"/>
    <xf numFmtId="0" fontId="48" fillId="0" borderId="7">
      <alignment horizontal="center" vertical="center"/>
    </xf>
    <xf numFmtId="0" fontId="8" fillId="0" borderId="7">
      <alignment horizontal="center"/>
    </xf>
    <xf numFmtId="0" fontId="10" fillId="0" borderId="1">
      <alignment horizontal="left" vertical="center" wrapText="1"/>
      <protection locked="0"/>
    </xf>
    <xf numFmtId="0" fontId="48" fillId="0" borderId="6">
      <alignment horizontal="center" vertical="center"/>
    </xf>
    <xf numFmtId="0" fontId="48" fillId="0" borderId="7">
      <alignment horizontal="center" vertical="center"/>
      <protection locked="0"/>
    </xf>
    <xf numFmtId="0" fontId="48" fillId="0" borderId="4">
      <alignment horizontal="center" vertical="center" wrapText="1"/>
      <protection locked="0"/>
    </xf>
    <xf numFmtId="0" fontId="48" fillId="0" borderId="0"/>
    <xf numFmtId="0" fontId="8" fillId="0" borderId="1"/>
    <xf numFmtId="0" fontId="48" fillId="0" borderId="3">
      <alignment horizontal="center" vertical="center" wrapText="1"/>
      <protection locked="0"/>
    </xf>
    <xf numFmtId="0" fontId="48" fillId="0" borderId="1">
      <alignment horizontal="center" vertical="center" wrapText="1"/>
      <protection locked="0"/>
    </xf>
    <xf numFmtId="0" fontId="48" fillId="0" borderId="4">
      <alignment horizontal="center" vertical="center" wrapText="1"/>
      <protection locked="0"/>
    </xf>
    <xf numFmtId="3" fontId="48" fillId="0" borderId="9">
      <alignment horizontal="center" vertical="top"/>
      <protection locked="0"/>
    </xf>
    <xf numFmtId="0" fontId="10" fillId="0" borderId="0">
      <alignment horizontal="left" vertical="center"/>
      <protection locked="0"/>
    </xf>
    <xf numFmtId="0" fontId="48" fillId="0" borderId="0">
      <protection locked="0"/>
    </xf>
    <xf numFmtId="0" fontId="48" fillId="0" borderId="5">
      <alignment horizontal="center" vertical="center" wrapText="1"/>
      <protection locked="0"/>
    </xf>
    <xf numFmtId="0" fontId="48" fillId="0" borderId="9">
      <alignment horizontal="center" vertical="center" wrapText="1"/>
      <protection locked="0"/>
    </xf>
    <xf numFmtId="0" fontId="54" fillId="0" borderId="0">
      <alignment vertical="top"/>
      <protection locked="0"/>
    </xf>
    <xf numFmtId="0" fontId="63" fillId="0" borderId="0">
      <alignment horizontal="center" vertical="center"/>
    </xf>
    <xf numFmtId="0" fontId="48" fillId="0" borderId="2">
      <alignment horizontal="center" vertical="center" wrapText="1"/>
    </xf>
    <xf numFmtId="0" fontId="10" fillId="0" borderId="1">
      <alignment horizontal="right" vertical="center" wrapText="1"/>
    </xf>
    <xf numFmtId="0" fontId="10" fillId="0" borderId="7">
      <alignment horizontal="left" vertical="center"/>
    </xf>
    <xf numFmtId="0" fontId="8" fillId="0" borderId="0"/>
    <xf numFmtId="0" fontId="48" fillId="0" borderId="2">
      <alignment horizontal="center" vertical="center" wrapText="1"/>
    </xf>
    <xf numFmtId="49" fontId="8" fillId="0" borderId="0"/>
    <xf numFmtId="0" fontId="48" fillId="0" borderId="0">
      <alignment horizontal="left" vertical="center"/>
    </xf>
    <xf numFmtId="0" fontId="10" fillId="0" borderId="1">
      <alignment horizontal="left" vertical="center" wrapText="1"/>
      <protection locked="0"/>
    </xf>
    <xf numFmtId="0" fontId="10" fillId="0" borderId="1">
      <alignment horizontal="left" vertical="center" wrapText="1"/>
    </xf>
    <xf numFmtId="0" fontId="8" fillId="0" borderId="1">
      <alignment horizontal="center" vertical="center"/>
    </xf>
    <xf numFmtId="0" fontId="48" fillId="0" borderId="4">
      <alignment horizontal="center" vertical="center" wrapText="1"/>
      <protection locked="0"/>
    </xf>
    <xf numFmtId="0" fontId="48" fillId="0" borderId="3">
      <alignment horizontal="center" vertical="center" wrapText="1"/>
      <protection locked="0"/>
    </xf>
    <xf numFmtId="49" fontId="17" fillId="0" borderId="0">
      <protection locked="0"/>
    </xf>
    <xf numFmtId="180" fontId="10" fillId="0" borderId="1">
      <alignment horizontal="right" vertical="center" wrapText="1"/>
      <protection locked="0"/>
    </xf>
    <xf numFmtId="10" fontId="37" fillId="0" borderId="1">
      <alignment horizontal="right" vertical="center"/>
    </xf>
    <xf numFmtId="0" fontId="48" fillId="0" borderId="7">
      <alignment horizontal="center" vertical="center" wrapText="1"/>
    </xf>
    <xf numFmtId="0" fontId="10" fillId="0" borderId="1">
      <alignment horizontal="center" vertical="center" wrapText="1"/>
      <protection locked="0"/>
    </xf>
    <xf numFmtId="0" fontId="10" fillId="0" borderId="1">
      <alignment horizontal="right" vertical="center"/>
      <protection locked="0"/>
    </xf>
    <xf numFmtId="0" fontId="10" fillId="0" borderId="1">
      <alignment vertical="center" wrapText="1"/>
    </xf>
    <xf numFmtId="0" fontId="10" fillId="0" borderId="1">
      <alignment horizontal="right" vertical="center"/>
    </xf>
    <xf numFmtId="0" fontId="48" fillId="0" borderId="1">
      <alignment horizontal="center" vertical="center" wrapText="1"/>
    </xf>
    <xf numFmtId="0" fontId="54" fillId="0" borderId="0">
      <alignment vertical="top"/>
      <protection locked="0"/>
    </xf>
    <xf numFmtId="0" fontId="48" fillId="0" borderId="6">
      <alignment horizontal="center" vertical="center" wrapText="1"/>
    </xf>
    <xf numFmtId="0" fontId="48" fillId="0" borderId="4">
      <alignment horizontal="center" vertical="center" wrapText="1"/>
    </xf>
    <xf numFmtId="0" fontId="10" fillId="0" borderId="1">
      <alignment horizontal="right" vertical="center" wrapText="1"/>
      <protection locked="0"/>
    </xf>
    <xf numFmtId="0" fontId="48" fillId="0" borderId="2">
      <alignment horizontal="center" vertical="center" wrapText="1"/>
    </xf>
    <xf numFmtId="0" fontId="10" fillId="0" borderId="1">
      <alignment horizontal="right" vertical="center" wrapText="1"/>
    </xf>
    <xf numFmtId="49" fontId="48" fillId="0" borderId="1">
      <alignment horizontal="center" vertical="center"/>
      <protection locked="0"/>
    </xf>
    <xf numFmtId="0" fontId="48" fillId="0" borderId="5">
      <alignment horizontal="center" vertical="center" wrapText="1"/>
    </xf>
    <xf numFmtId="0" fontId="10" fillId="0" borderId="0">
      <alignment horizontal="left" vertical="center"/>
    </xf>
    <xf numFmtId="0" fontId="10" fillId="0" borderId="7">
      <alignment vertical="center" wrapText="1"/>
      <protection locked="0"/>
    </xf>
    <xf numFmtId="49" fontId="48" fillId="0" borderId="3">
      <alignment horizontal="center" vertical="center" wrapText="1"/>
      <protection locked="0"/>
    </xf>
    <xf numFmtId="0" fontId="70" fillId="0" borderId="0">
      <alignment horizontal="center" vertical="center" wrapText="1"/>
    </xf>
    <xf numFmtId="0" fontId="48" fillId="0" borderId="0">
      <alignment horizontal="left" vertical="center"/>
    </xf>
    <xf numFmtId="49" fontId="48" fillId="0" borderId="2">
      <alignment horizontal="center" vertical="center" wrapText="1"/>
      <protection locked="0"/>
    </xf>
    <xf numFmtId="0" fontId="8" fillId="0" borderId="0">
      <alignment vertical="center"/>
    </xf>
    <xf numFmtId="49" fontId="8" fillId="0" borderId="1"/>
    <xf numFmtId="0" fontId="8" fillId="0" borderId="5">
      <alignment horizontal="center" vertical="center"/>
    </xf>
    <xf numFmtId="0" fontId="48" fillId="0" borderId="0">
      <alignment vertical="top"/>
      <protection locked="0"/>
    </xf>
    <xf numFmtId="0" fontId="48" fillId="0" borderId="6">
      <alignment horizontal="center" vertical="center"/>
    </xf>
    <xf numFmtId="4" fontId="48" fillId="0" borderId="1">
      <alignment vertical="center"/>
      <protection locked="0"/>
    </xf>
    <xf numFmtId="0" fontId="48" fillId="0" borderId="3">
      <alignment horizontal="center" vertical="center"/>
    </xf>
    <xf numFmtId="0" fontId="48" fillId="0" borderId="0">
      <alignment wrapText="1"/>
    </xf>
    <xf numFmtId="0" fontId="74" fillId="0" borderId="0">
      <alignment horizontal="center" vertical="center"/>
    </xf>
    <xf numFmtId="0" fontId="48" fillId="0" borderId="9">
      <alignment horizontal="center" vertical="center"/>
    </xf>
    <xf numFmtId="0" fontId="48" fillId="0" borderId="6">
      <alignment horizontal="center" vertical="center" wrapText="1"/>
    </xf>
    <xf numFmtId="0" fontId="48" fillId="0" borderId="1">
      <alignment horizontal="center" vertical="center"/>
    </xf>
    <xf numFmtId="0" fontId="48" fillId="0" borderId="4">
      <alignment horizontal="center" vertical="center"/>
    </xf>
    <xf numFmtId="0" fontId="48" fillId="0" borderId="2">
      <alignment horizontal="center" vertical="center"/>
    </xf>
    <xf numFmtId="0" fontId="48" fillId="0" borderId="0">
      <alignment horizontal="left" vertical="center" wrapText="1"/>
    </xf>
    <xf numFmtId="0" fontId="74" fillId="0" borderId="0">
      <alignment horizontal="center" vertical="center" wrapText="1"/>
    </xf>
    <xf numFmtId="0" fontId="63" fillId="0" borderId="0">
      <alignment horizontal="center" vertical="center"/>
    </xf>
    <xf numFmtId="0" fontId="8" fillId="0" borderId="0"/>
    <xf numFmtId="0" fontId="63" fillId="0" borderId="0">
      <alignment horizontal="center" vertical="center"/>
    </xf>
    <xf numFmtId="0" fontId="54" fillId="0" borderId="0">
      <alignment vertical="top"/>
      <protection locked="0"/>
    </xf>
    <xf numFmtId="0" fontId="8" fillId="0" borderId="4">
      <alignment vertical="center"/>
    </xf>
    <xf numFmtId="0" fontId="48" fillId="0" borderId="7">
      <alignment horizontal="center" vertical="center" wrapText="1"/>
    </xf>
    <xf numFmtId="0" fontId="10" fillId="0" borderId="0">
      <alignment horizontal="right" vertical="center" wrapText="1"/>
      <protection locked="0"/>
    </xf>
    <xf numFmtId="0" fontId="8" fillId="0" borderId="3">
      <alignment vertical="center"/>
    </xf>
    <xf numFmtId="0" fontId="10" fillId="0" borderId="0">
      <alignment horizontal="right" wrapText="1"/>
    </xf>
    <xf numFmtId="0" fontId="10" fillId="0" borderId="1">
      <alignment horizontal="right" vertical="center"/>
      <protection locked="0"/>
    </xf>
    <xf numFmtId="0" fontId="10" fillId="0" borderId="2">
      <alignment horizontal="left" vertical="center" wrapText="1"/>
      <protection locked="0"/>
    </xf>
    <xf numFmtId="0" fontId="10" fillId="0" borderId="0">
      <alignment horizontal="right" vertical="center" wrapText="1"/>
    </xf>
    <xf numFmtId="0" fontId="48" fillId="0" borderId="1">
      <alignment horizontal="center" vertical="center" wrapText="1"/>
      <protection locked="0"/>
    </xf>
    <xf numFmtId="0" fontId="10" fillId="0" borderId="1">
      <alignment horizontal="left" vertical="center" wrapText="1"/>
    </xf>
    <xf numFmtId="0" fontId="48" fillId="0" borderId="11">
      <alignment horizontal="center" vertical="center" wrapText="1"/>
      <protection locked="0"/>
    </xf>
    <xf numFmtId="0" fontId="48" fillId="0" borderId="11">
      <alignment horizontal="center" vertical="center"/>
      <protection locked="0"/>
    </xf>
    <xf numFmtId="0" fontId="48" fillId="0" borderId="1">
      <alignment horizontal="center" vertical="center" wrapText="1"/>
    </xf>
    <xf numFmtId="0" fontId="10" fillId="0" borderId="0">
      <alignment horizontal="right" wrapText="1"/>
      <protection locked="0"/>
    </xf>
    <xf numFmtId="0" fontId="48" fillId="0" borderId="6">
      <alignment horizontal="center" vertical="center"/>
      <protection locked="0"/>
    </xf>
    <xf numFmtId="49" fontId="48" fillId="0" borderId="6">
      <alignment horizontal="center" vertical="center" wrapText="1"/>
    </xf>
    <xf numFmtId="0" fontId="54" fillId="0" borderId="0">
      <alignment vertical="top"/>
      <protection locked="0"/>
    </xf>
    <xf numFmtId="0" fontId="10" fillId="0" borderId="0">
      <alignment horizontal="right"/>
      <protection locked="0"/>
    </xf>
    <xf numFmtId="0" fontId="10" fillId="0" borderId="0">
      <alignment vertical="top" wrapText="1"/>
      <protection locked="0"/>
    </xf>
    <xf numFmtId="0" fontId="10" fillId="0" borderId="0">
      <alignment horizontal="left" vertical="center"/>
      <protection locked="0"/>
    </xf>
    <xf numFmtId="0" fontId="48" fillId="0" borderId="4">
      <alignment horizontal="center" vertical="center"/>
    </xf>
    <xf numFmtId="0" fontId="48" fillId="0" borderId="2">
      <alignment horizontal="center" vertical="center"/>
    </xf>
    <xf numFmtId="0" fontId="8" fillId="0" borderId="0"/>
    <xf numFmtId="0" fontId="8" fillId="0" borderId="13">
      <alignment horizontal="center" vertical="center" wrapText="1"/>
    </xf>
    <xf numFmtId="0" fontId="48" fillId="0" borderId="2">
      <alignment horizontal="center" vertical="center" wrapText="1"/>
    </xf>
    <xf numFmtId="0" fontId="48" fillId="0" borderId="4">
      <alignment horizontal="center" vertical="center"/>
    </xf>
    <xf numFmtId="0" fontId="17" fillId="0" borderId="0">
      <alignment horizontal="right"/>
      <protection locked="0"/>
    </xf>
    <xf numFmtId="0" fontId="48" fillId="0" borderId="0"/>
    <xf numFmtId="0" fontId="10" fillId="0" borderId="1">
      <alignment horizontal="right" vertical="center" wrapText="1"/>
      <protection locked="0"/>
    </xf>
    <xf numFmtId="0" fontId="8" fillId="0" borderId="0">
      <alignment horizontal="right" vertical="center"/>
      <protection locked="0"/>
    </xf>
    <xf numFmtId="0" fontId="10" fillId="0" borderId="1">
      <alignment horizontal="left" vertical="center"/>
    </xf>
    <xf numFmtId="0" fontId="8" fillId="0" borderId="1"/>
    <xf numFmtId="0" fontId="48" fillId="0" borderId="1">
      <alignment horizontal="center" vertical="center" wrapText="1"/>
      <protection locked="0"/>
    </xf>
    <xf numFmtId="0" fontId="8" fillId="0" borderId="0">
      <alignment horizontal="right"/>
    </xf>
    <xf numFmtId="4" fontId="10" fillId="0" borderId="1">
      <alignment horizontal="right" vertical="center"/>
      <protection locked="0"/>
    </xf>
    <xf numFmtId="0" fontId="8" fillId="0" borderId="1">
      <alignment horizontal="center" vertical="center"/>
      <protection locked="0"/>
    </xf>
    <xf numFmtId="0" fontId="10" fillId="0" borderId="9">
      <alignment horizontal="right" vertical="center"/>
    </xf>
    <xf numFmtId="3" fontId="8" fillId="0" borderId="9">
      <alignment horizontal="center" vertical="center"/>
    </xf>
    <xf numFmtId="0" fontId="48" fillId="0" borderId="3">
      <alignment horizontal="center" vertical="center"/>
    </xf>
    <xf numFmtId="0" fontId="10" fillId="0" borderId="0">
      <alignment horizontal="right" wrapText="1"/>
      <protection locked="0"/>
    </xf>
    <xf numFmtId="3" fontId="8" fillId="0" borderId="4">
      <alignment horizontal="center" vertical="center"/>
    </xf>
    <xf numFmtId="0" fontId="10" fillId="0" borderId="0">
      <alignment horizontal="left" vertical="center"/>
      <protection locked="0"/>
    </xf>
    <xf numFmtId="0" fontId="8" fillId="0" borderId="13">
      <alignment horizontal="center" vertical="center" wrapText="1"/>
      <protection locked="0"/>
    </xf>
    <xf numFmtId="0" fontId="10" fillId="0" borderId="0">
      <alignment vertical="top"/>
      <protection locked="0"/>
    </xf>
    <xf numFmtId="0" fontId="63" fillId="0" borderId="0">
      <alignment horizontal="center" vertical="center"/>
      <protection locked="0"/>
    </xf>
    <xf numFmtId="0" fontId="8" fillId="0" borderId="9">
      <alignment horizontal="center" vertical="center" wrapText="1"/>
    </xf>
    <xf numFmtId="0" fontId="8" fillId="0" borderId="1">
      <alignment horizontal="center" vertical="center"/>
      <protection locked="0"/>
    </xf>
    <xf numFmtId="0" fontId="10" fillId="0" borderId="5">
      <alignment horizontal="center" vertical="center"/>
      <protection locked="0"/>
    </xf>
    <xf numFmtId="0" fontId="72" fillId="0" borderId="5">
      <alignment horizontal="center" vertical="center"/>
    </xf>
    <xf numFmtId="0" fontId="10" fillId="0" borderId="1">
      <alignment horizontal="left" vertical="center" wrapText="1"/>
    </xf>
    <xf numFmtId="0" fontId="48" fillId="0" borderId="0">
      <alignment horizontal="right" vertical="center"/>
      <protection locked="0"/>
    </xf>
    <xf numFmtId="49" fontId="48" fillId="0" borderId="1">
      <alignment horizontal="center" vertical="center"/>
    </xf>
    <xf numFmtId="0" fontId="8" fillId="0" borderId="3">
      <alignment horizontal="center" vertical="center" wrapText="1"/>
    </xf>
    <xf numFmtId="0" fontId="12" fillId="0" borderId="0"/>
    <xf numFmtId="4" fontId="48" fillId="0" borderId="5">
      <alignment vertical="center"/>
    </xf>
    <xf numFmtId="0" fontId="48" fillId="0" borderId="0">
      <alignment horizontal="left" vertical="center"/>
    </xf>
    <xf numFmtId="0" fontId="70" fillId="0" borderId="0">
      <alignment horizontal="center" vertical="center"/>
      <protection locked="0"/>
    </xf>
    <xf numFmtId="0" fontId="10" fillId="0" borderId="5">
      <alignment horizontal="center" vertical="center" wrapText="1"/>
      <protection locked="0"/>
    </xf>
    <xf numFmtId="0" fontId="54" fillId="0" borderId="0">
      <alignment vertical="top"/>
      <protection locked="0"/>
    </xf>
    <xf numFmtId="4" fontId="71" fillId="0" borderId="1">
      <alignment horizontal="right" vertical="center"/>
    </xf>
    <xf numFmtId="4" fontId="10" fillId="0" borderId="10">
      <alignment horizontal="right" vertical="center"/>
      <protection locked="0"/>
    </xf>
    <xf numFmtId="0" fontId="48" fillId="0" borderId="4">
      <alignment horizontal="center" vertical="center" wrapText="1"/>
    </xf>
    <xf numFmtId="0" fontId="54" fillId="0" borderId="0">
      <alignment vertical="top"/>
      <protection locked="0"/>
    </xf>
    <xf numFmtId="0" fontId="48" fillId="0" borderId="2">
      <alignment horizontal="center" vertical="center" wrapText="1"/>
    </xf>
    <xf numFmtId="0" fontId="8" fillId="0" borderId="7">
      <alignment horizontal="center" vertical="center"/>
    </xf>
    <xf numFmtId="0" fontId="71" fillId="0" borderId="1">
      <alignment horizontal="center" vertical="center"/>
      <protection locked="0"/>
    </xf>
    <xf numFmtId="0" fontId="10" fillId="0" borderId="0">
      <alignment horizontal="left" vertical="center"/>
      <protection locked="0"/>
    </xf>
    <xf numFmtId="0" fontId="54" fillId="0" borderId="0">
      <alignment vertical="top"/>
      <protection locked="0"/>
    </xf>
    <xf numFmtId="0" fontId="48" fillId="0" borderId="6">
      <alignment horizontal="center" vertical="center"/>
    </xf>
    <xf numFmtId="0" fontId="8" fillId="0" borderId="10">
      <alignment horizontal="center" vertical="center" wrapText="1"/>
      <protection locked="0"/>
    </xf>
    <xf numFmtId="0" fontId="63" fillId="0" borderId="0">
      <alignment horizontal="center" vertical="center" wrapText="1"/>
    </xf>
    <xf numFmtId="0" fontId="10" fillId="0" borderId="10">
      <alignment horizontal="center" vertical="center"/>
    </xf>
    <xf numFmtId="0" fontId="10" fillId="0" borderId="0">
      <alignment horizontal="right" vertical="center"/>
      <protection locked="0"/>
    </xf>
    <xf numFmtId="0" fontId="48" fillId="0" borderId="6">
      <alignment horizontal="center" vertical="center"/>
      <protection locked="0"/>
    </xf>
    <xf numFmtId="0" fontId="63" fillId="0" borderId="0">
      <alignment horizontal="center" vertical="center"/>
      <protection locked="0"/>
    </xf>
    <xf numFmtId="0" fontId="8" fillId="0" borderId="6">
      <alignment horizontal="center" vertical="center" wrapText="1"/>
      <protection locked="0"/>
    </xf>
    <xf numFmtId="0" fontId="70" fillId="0" borderId="0">
      <alignment horizontal="center" vertical="center" wrapText="1"/>
    </xf>
    <xf numFmtId="0" fontId="58" fillId="0" borderId="0">
      <alignment horizontal="center" vertical="center"/>
    </xf>
    <xf numFmtId="0" fontId="71" fillId="0" borderId="1">
      <alignment horizontal="center" vertical="center"/>
    </xf>
    <xf numFmtId="0" fontId="73" fillId="0" borderId="0">
      <alignment horizontal="center" vertical="center" wrapText="1"/>
      <protection locked="0"/>
    </xf>
    <xf numFmtId="0" fontId="48" fillId="0" borderId="2">
      <alignment horizontal="center" vertical="center"/>
    </xf>
    <xf numFmtId="0" fontId="48" fillId="0" borderId="5">
      <alignment horizontal="center" vertical="center"/>
    </xf>
    <xf numFmtId="0" fontId="10" fillId="0" borderId="4">
      <alignment horizontal="left" vertical="center" wrapText="1"/>
    </xf>
    <xf numFmtId="0" fontId="10" fillId="0" borderId="4">
      <alignment horizontal="left" vertical="center" wrapText="1"/>
    </xf>
    <xf numFmtId="0" fontId="8" fillId="0" borderId="0">
      <alignment horizontal="right"/>
      <protection locked="0"/>
    </xf>
    <xf numFmtId="0" fontId="12" fillId="0" borderId="1">
      <alignment horizontal="center" vertical="center"/>
    </xf>
    <xf numFmtId="0" fontId="48" fillId="0" borderId="5">
      <alignment horizontal="center" vertical="center"/>
      <protection locked="0"/>
    </xf>
    <xf numFmtId="0" fontId="63" fillId="0" borderId="0">
      <alignment horizontal="center" vertical="top"/>
    </xf>
    <xf numFmtId="0" fontId="8" fillId="0" borderId="0"/>
    <xf numFmtId="0" fontId="8" fillId="0" borderId="0">
      <protection locked="0"/>
    </xf>
    <xf numFmtId="4" fontId="10" fillId="0" borderId="1">
      <alignment horizontal="right" vertical="center"/>
      <protection locked="0"/>
    </xf>
    <xf numFmtId="0" fontId="71" fillId="0" borderId="4">
      <alignment horizontal="center" vertical="center"/>
      <protection locked="0"/>
    </xf>
    <xf numFmtId="3" fontId="8" fillId="0" borderId="1">
      <alignment horizontal="center" vertical="center"/>
    </xf>
    <xf numFmtId="4" fontId="10" fillId="0" borderId="1">
      <alignment horizontal="right" vertical="center"/>
    </xf>
    <xf numFmtId="0" fontId="8" fillId="0" borderId="0">
      <alignment horizontal="right"/>
    </xf>
    <xf numFmtId="0" fontId="48" fillId="0" borderId="7">
      <alignment horizontal="center" vertical="center"/>
    </xf>
    <xf numFmtId="0" fontId="10" fillId="0" borderId="10">
      <alignment horizontal="center" vertical="center"/>
    </xf>
    <xf numFmtId="0" fontId="73" fillId="0" borderId="0">
      <alignment horizontal="center" vertical="center"/>
    </xf>
    <xf numFmtId="4" fontId="10" fillId="0" borderId="1">
      <alignment horizontal="right" vertical="center"/>
    </xf>
    <xf numFmtId="0" fontId="10" fillId="0" borderId="1">
      <alignment horizontal="center" vertical="center" wrapText="1"/>
    </xf>
    <xf numFmtId="3" fontId="8" fillId="0" borderId="5">
      <alignment horizontal="center" vertical="center"/>
    </xf>
    <xf numFmtId="0" fontId="10" fillId="0" borderId="7">
      <alignment horizontal="right" vertical="center"/>
      <protection locked="0"/>
    </xf>
    <xf numFmtId="0" fontId="8" fillId="0" borderId="1"/>
    <xf numFmtId="0" fontId="8" fillId="0" borderId="0">
      <alignment horizontal="right" vertical="center"/>
    </xf>
    <xf numFmtId="0" fontId="8" fillId="0" borderId="1"/>
    <xf numFmtId="0" fontId="71" fillId="0" borderId="4">
      <alignment horizontal="center" vertical="center"/>
    </xf>
    <xf numFmtId="0" fontId="12" fillId="0" borderId="1"/>
    <xf numFmtId="0" fontId="72" fillId="0" borderId="7">
      <alignment horizontal="center" vertical="center"/>
    </xf>
    <xf numFmtId="0" fontId="48" fillId="0" borderId="5">
      <alignment horizontal="center" vertical="center"/>
    </xf>
    <xf numFmtId="0" fontId="48" fillId="0" borderId="0"/>
    <xf numFmtId="0" fontId="48" fillId="0" borderId="4">
      <alignment horizontal="center" vertical="center"/>
    </xf>
    <xf numFmtId="0" fontId="48" fillId="0" borderId="4">
      <alignment horizontal="center" vertical="center" wrapText="1"/>
    </xf>
    <xf numFmtId="0" fontId="10" fillId="0" borderId="0">
      <alignment horizontal="left" vertical="center" wrapText="1"/>
      <protection locked="0"/>
    </xf>
    <xf numFmtId="4" fontId="48" fillId="0" borderId="1">
      <alignment vertical="center"/>
      <protection locked="0"/>
    </xf>
    <xf numFmtId="0" fontId="48" fillId="0" borderId="3">
      <alignment horizontal="center" vertical="center" wrapText="1"/>
    </xf>
    <xf numFmtId="181" fontId="37" fillId="0" borderId="1">
      <alignment horizontal="right" vertical="center"/>
    </xf>
    <xf numFmtId="0" fontId="48" fillId="0" borderId="7">
      <alignment horizontal="center" vertical="center"/>
    </xf>
    <xf numFmtId="49" fontId="48" fillId="0" borderId="1">
      <alignment horizontal="center" vertical="center"/>
      <protection locked="0"/>
    </xf>
    <xf numFmtId="178" fontId="37" fillId="0" borderId="1">
      <alignment horizontal="right" vertical="center"/>
    </xf>
    <xf numFmtId="0" fontId="12" fillId="0" borderId="0">
      <alignment vertical="top"/>
    </xf>
    <xf numFmtId="0" fontId="48" fillId="0" borderId="0">
      <alignment horizontal="right" wrapText="1"/>
    </xf>
    <xf numFmtId="49" fontId="8" fillId="0" borderId="0"/>
    <xf numFmtId="49" fontId="48" fillId="0" borderId="3">
      <alignment horizontal="center" vertical="center" wrapText="1"/>
      <protection locked="0"/>
    </xf>
    <xf numFmtId="0" fontId="10" fillId="0" borderId="0">
      <alignment horizontal="right"/>
    </xf>
    <xf numFmtId="0" fontId="8" fillId="0" borderId="1">
      <alignment horizontal="center"/>
    </xf>
    <xf numFmtId="0" fontId="48" fillId="0" borderId="5">
      <alignment horizontal="center" vertical="center"/>
      <protection locked="0"/>
    </xf>
    <xf numFmtId="0" fontId="48" fillId="0" borderId="5">
      <alignment horizontal="center" vertical="center"/>
    </xf>
    <xf numFmtId="0" fontId="10" fillId="0" borderId="0">
      <alignment horizontal="left" vertical="center"/>
    </xf>
    <xf numFmtId="179" fontId="37" fillId="0" borderId="1">
      <alignment horizontal="right" vertical="center"/>
    </xf>
    <xf numFmtId="0" fontId="12" fillId="0" borderId="0">
      <alignment vertical="top"/>
    </xf>
    <xf numFmtId="0" fontId="12" fillId="0" borderId="0"/>
    <xf numFmtId="0" fontId="48" fillId="0" borderId="2">
      <alignment horizontal="center" vertical="center"/>
    </xf>
    <xf numFmtId="0" fontId="8" fillId="0" borderId="12">
      <alignment horizontal="center" vertical="center" wrapText="1"/>
      <protection locked="0"/>
    </xf>
    <xf numFmtId="0" fontId="10" fillId="0" borderId="0">
      <alignment horizontal="left" vertical="center" wrapText="1"/>
    </xf>
    <xf numFmtId="0" fontId="48" fillId="0" borderId="5">
      <alignment horizontal="center" vertical="center"/>
    </xf>
    <xf numFmtId="49" fontId="8" fillId="0" borderId="0"/>
    <xf numFmtId="49" fontId="37" fillId="0" borderId="1">
      <alignment horizontal="left" vertical="center" wrapText="1"/>
    </xf>
    <xf numFmtId="0" fontId="54" fillId="0" borderId="0">
      <alignment vertical="top"/>
      <protection locked="0"/>
    </xf>
    <xf numFmtId="179" fontId="37" fillId="0" borderId="1">
      <alignment horizontal="right" vertical="center"/>
    </xf>
    <xf numFmtId="0" fontId="48" fillId="0" borderId="0">
      <protection locked="0"/>
    </xf>
    <xf numFmtId="0" fontId="10" fillId="0" borderId="9">
      <alignment horizontal="left" vertical="center" wrapText="1"/>
    </xf>
    <xf numFmtId="0" fontId="48" fillId="0" borderId="12">
      <alignment horizontal="center" vertical="center"/>
    </xf>
    <xf numFmtId="0" fontId="48" fillId="0" borderId="5">
      <alignment horizontal="center" vertical="center"/>
    </xf>
    <xf numFmtId="0" fontId="48" fillId="0" borderId="11">
      <alignment horizontal="center" vertical="center" wrapText="1"/>
    </xf>
    <xf numFmtId="0" fontId="48" fillId="0" borderId="1">
      <alignment horizontal="center" vertical="center" wrapText="1"/>
      <protection locked="0"/>
    </xf>
    <xf numFmtId="0" fontId="70" fillId="0" borderId="0">
      <alignment horizontal="center" vertical="center"/>
    </xf>
    <xf numFmtId="0" fontId="72" fillId="0" borderId="6">
      <alignment horizontal="center" vertical="center"/>
    </xf>
    <xf numFmtId="4" fontId="10" fillId="0" borderId="1">
      <alignment horizontal="right" vertical="center"/>
    </xf>
    <xf numFmtId="0" fontId="54" fillId="0" borderId="0">
      <alignment vertical="top"/>
      <protection locked="0"/>
    </xf>
    <xf numFmtId="0" fontId="63" fillId="0" borderId="0">
      <alignment horizontal="center" vertical="center"/>
    </xf>
    <xf numFmtId="4" fontId="48" fillId="0" borderId="1">
      <alignment vertical="center"/>
    </xf>
    <xf numFmtId="49" fontId="48" fillId="0" borderId="7">
      <alignment horizontal="center" vertical="center" wrapText="1"/>
    </xf>
    <xf numFmtId="0" fontId="10" fillId="0" borderId="0">
      <alignment horizontal="left" vertical="center"/>
    </xf>
    <xf numFmtId="0" fontId="10" fillId="0" borderId="1">
      <alignment horizontal="right" vertical="center" wrapText="1"/>
      <protection locked="0"/>
    </xf>
    <xf numFmtId="0" fontId="8" fillId="0" borderId="0">
      <alignment wrapText="1"/>
    </xf>
    <xf numFmtId="0" fontId="8" fillId="0" borderId="9">
      <alignment horizontal="center" vertical="center"/>
    </xf>
    <xf numFmtId="0" fontId="48" fillId="0" borderId="1">
      <alignment horizontal="center" vertical="center"/>
    </xf>
    <xf numFmtId="0" fontId="48" fillId="0" borderId="4">
      <alignment horizontal="center" vertical="center"/>
    </xf>
    <xf numFmtId="0" fontId="10" fillId="0" borderId="1">
      <alignment horizontal="left" vertical="center"/>
    </xf>
    <xf numFmtId="0" fontId="48" fillId="0" borderId="3">
      <alignment horizontal="center" vertical="center" wrapText="1"/>
      <protection locked="0"/>
    </xf>
    <xf numFmtId="0" fontId="10" fillId="0" borderId="9">
      <alignment horizontal="right" vertical="center"/>
      <protection locked="0"/>
    </xf>
    <xf numFmtId="0" fontId="8" fillId="0" borderId="4">
      <alignment horizontal="center" vertical="center"/>
      <protection locked="0"/>
    </xf>
    <xf numFmtId="0" fontId="8" fillId="0" borderId="0"/>
    <xf numFmtId="0" fontId="48" fillId="0" borderId="7">
      <alignment horizontal="center" vertical="center" wrapText="1"/>
      <protection locked="0"/>
    </xf>
    <xf numFmtId="0" fontId="48" fillId="0" borderId="5">
      <alignment horizontal="center" vertical="center"/>
    </xf>
    <xf numFmtId="0" fontId="8" fillId="0" borderId="1">
      <alignment horizontal="center" vertical="center"/>
    </xf>
    <xf numFmtId="0" fontId="48" fillId="0" borderId="12">
      <alignment horizontal="center" vertical="center" wrapText="1"/>
    </xf>
    <xf numFmtId="49" fontId="8" fillId="0" borderId="0">
      <alignment horizontal="center"/>
    </xf>
    <xf numFmtId="0" fontId="8" fillId="0" borderId="0">
      <protection locked="0"/>
    </xf>
    <xf numFmtId="0" fontId="48" fillId="0" borderId="6">
      <alignment horizontal="center" vertical="center"/>
      <protection locked="0"/>
    </xf>
    <xf numFmtId="0" fontId="48" fillId="0" borderId="6">
      <alignment horizontal="center" vertical="center" wrapText="1"/>
    </xf>
    <xf numFmtId="0" fontId="48" fillId="0" borderId="7">
      <alignment horizontal="center" vertical="center" wrapText="1"/>
    </xf>
    <xf numFmtId="0" fontId="8" fillId="0" borderId="0"/>
    <xf numFmtId="0" fontId="8" fillId="0" borderId="0"/>
    <xf numFmtId="0" fontId="63" fillId="0" borderId="0">
      <alignment horizontal="center" vertical="center"/>
    </xf>
    <xf numFmtId="0" fontId="10" fillId="0" borderId="1">
      <alignment horizontal="right" vertical="center"/>
      <protection locked="0"/>
    </xf>
    <xf numFmtId="0" fontId="8" fillId="0" borderId="9">
      <alignment horizontal="center" vertical="top"/>
    </xf>
    <xf numFmtId="0" fontId="48" fillId="0" borderId="2">
      <alignment horizontal="center" vertical="center" wrapText="1"/>
      <protection locked="0"/>
    </xf>
    <xf numFmtId="0" fontId="10" fillId="0" borderId="9">
      <alignment horizontal="left" vertical="center" wrapText="1"/>
    </xf>
    <xf numFmtId="4" fontId="10" fillId="0" borderId="1">
      <alignment horizontal="right" vertical="center"/>
      <protection locked="0"/>
    </xf>
    <xf numFmtId="0" fontId="10" fillId="0" borderId="0">
      <alignment horizontal="right"/>
    </xf>
    <xf numFmtId="0" fontId="10" fillId="0" borderId="4">
      <alignment horizontal="left" vertical="center" wrapText="1"/>
    </xf>
    <xf numFmtId="4" fontId="48" fillId="0" borderId="1">
      <alignment vertical="center"/>
    </xf>
    <xf numFmtId="0" fontId="70" fillId="0" borderId="0">
      <alignment horizontal="center" vertical="center" wrapText="1"/>
    </xf>
    <xf numFmtId="0" fontId="48" fillId="0" borderId="0">
      <protection locked="0"/>
    </xf>
    <xf numFmtId="0" fontId="10" fillId="0" borderId="0">
      <alignment horizontal="left" vertical="center"/>
    </xf>
    <xf numFmtId="0" fontId="48" fillId="0" borderId="1">
      <alignment horizontal="center" vertical="center"/>
      <protection locked="0"/>
    </xf>
    <xf numFmtId="4" fontId="10" fillId="0" borderId="1">
      <alignment horizontal="right" vertical="center"/>
    </xf>
    <xf numFmtId="0" fontId="48" fillId="0" borderId="1">
      <alignment horizontal="center" vertical="center"/>
    </xf>
    <xf numFmtId="0" fontId="10" fillId="0" borderId="4">
      <alignment horizontal="left" vertical="center"/>
    </xf>
    <xf numFmtId="49" fontId="48" fillId="0" borderId="1">
      <alignment horizontal="center" vertical="center"/>
      <protection locked="0"/>
    </xf>
    <xf numFmtId="0" fontId="48" fillId="0" borderId="7">
      <alignment horizontal="center" vertical="center"/>
      <protection locked="0"/>
    </xf>
    <xf numFmtId="0" fontId="8" fillId="0" borderId="1">
      <alignment horizontal="center" vertical="center"/>
    </xf>
    <xf numFmtId="0" fontId="8" fillId="0" borderId="6">
      <alignment horizontal="center" vertical="center" wrapText="1"/>
    </xf>
    <xf numFmtId="0" fontId="48" fillId="0" borderId="4">
      <alignment horizontal="center" vertical="center" wrapText="1"/>
    </xf>
    <xf numFmtId="0" fontId="8" fillId="0" borderId="7">
      <alignment horizontal="center" vertical="center" wrapText="1"/>
      <protection locked="0"/>
    </xf>
    <xf numFmtId="0" fontId="10" fillId="0" borderId="1">
      <alignment horizontal="right" vertical="center"/>
      <protection locked="0"/>
    </xf>
    <xf numFmtId="0" fontId="10" fillId="0" borderId="0">
      <alignment horizontal="right" vertical="center"/>
      <protection locked="0"/>
    </xf>
    <xf numFmtId="0" fontId="48" fillId="0" borderId="13">
      <alignment horizontal="center" vertical="center" wrapText="1"/>
    </xf>
    <xf numFmtId="0" fontId="48" fillId="0" borderId="0">
      <protection locked="0"/>
    </xf>
    <xf numFmtId="0" fontId="48" fillId="0" borderId="22">
      <alignment horizontal="center" vertical="center" wrapText="1"/>
    </xf>
    <xf numFmtId="0" fontId="76" fillId="0" borderId="0">
      <alignment horizontal="center" vertical="center"/>
    </xf>
    <xf numFmtId="0" fontId="8" fillId="0" borderId="0"/>
    <xf numFmtId="0" fontId="48" fillId="0" borderId="7">
      <alignment horizontal="center" vertical="center" wrapText="1"/>
    </xf>
    <xf numFmtId="0" fontId="48" fillId="0" borderId="6">
      <alignment horizontal="center" vertical="center"/>
    </xf>
    <xf numFmtId="0" fontId="48" fillId="0" borderId="9">
      <alignment horizontal="center" vertical="center"/>
      <protection locked="0"/>
    </xf>
    <xf numFmtId="0" fontId="48" fillId="0" borderId="3">
      <alignment horizontal="center" vertical="center"/>
      <protection locked="0"/>
    </xf>
    <xf numFmtId="0" fontId="63" fillId="0" borderId="0">
      <alignment horizontal="center" vertical="center"/>
      <protection locked="0"/>
    </xf>
    <xf numFmtId="4" fontId="10" fillId="0" borderId="1">
      <alignment horizontal="right" vertical="center" wrapText="1"/>
      <protection locked="0"/>
    </xf>
    <xf numFmtId="0" fontId="10" fillId="0" borderId="0">
      <alignment horizontal="right" vertical="center"/>
      <protection locked="0"/>
    </xf>
    <xf numFmtId="0" fontId="48" fillId="0" borderId="1">
      <alignment vertical="center" wrapText="1"/>
    </xf>
    <xf numFmtId="0" fontId="8" fillId="0" borderId="4">
      <alignment horizontal="center" vertical="center"/>
    </xf>
    <xf numFmtId="0" fontId="8" fillId="0" borderId="0">
      <alignment vertical="center"/>
    </xf>
    <xf numFmtId="0" fontId="48" fillId="0" borderId="4">
      <alignment horizontal="center" vertical="center"/>
      <protection locked="0"/>
    </xf>
    <xf numFmtId="0" fontId="8" fillId="0" borderId="12">
      <alignment horizontal="center" vertical="center" wrapText="1"/>
    </xf>
    <xf numFmtId="4" fontId="10" fillId="0" borderId="4">
      <alignment horizontal="right" vertical="center"/>
      <protection locked="0"/>
    </xf>
    <xf numFmtId="0" fontId="48" fillId="0" borderId="7">
      <alignment horizontal="center" vertical="center"/>
    </xf>
    <xf numFmtId="0" fontId="48" fillId="0" borderId="1">
      <alignment horizontal="center" vertical="center"/>
      <protection locked="0"/>
    </xf>
    <xf numFmtId="0" fontId="8" fillId="0" borderId="0">
      <alignment horizontal="right"/>
      <protection locked="0"/>
    </xf>
    <xf numFmtId="0" fontId="48" fillId="0" borderId="4">
      <alignment horizontal="center" vertical="center"/>
    </xf>
    <xf numFmtId="177" fontId="37" fillId="0" borderId="1">
      <alignment horizontal="right" vertical="center"/>
    </xf>
    <xf numFmtId="0" fontId="73" fillId="0" borderId="0">
      <alignment horizontal="center" vertical="center"/>
      <protection locked="0"/>
    </xf>
    <xf numFmtId="0" fontId="48" fillId="0" borderId="2">
      <alignment horizontal="center" vertical="center"/>
    </xf>
    <xf numFmtId="0" fontId="10" fillId="0" borderId="1">
      <alignment vertical="center" wrapText="1"/>
    </xf>
    <xf numFmtId="0" fontId="70" fillId="0" borderId="0">
      <alignment horizontal="center" vertical="center"/>
    </xf>
    <xf numFmtId="0" fontId="73" fillId="0" borderId="0">
      <alignment horizontal="center" vertical="center" wrapText="1"/>
      <protection locked="0"/>
    </xf>
    <xf numFmtId="0" fontId="48" fillId="0" borderId="1">
      <alignment horizontal="center" vertical="center"/>
      <protection locked="0"/>
    </xf>
    <xf numFmtId="0" fontId="10" fillId="0" borderId="11">
      <alignment horizontal="left" vertical="center"/>
    </xf>
    <xf numFmtId="0" fontId="48" fillId="0" borderId="12">
      <alignment horizontal="center" vertical="center" wrapText="1"/>
      <protection locked="0"/>
    </xf>
    <xf numFmtId="0" fontId="10" fillId="0" borderId="0">
      <alignment horizontal="right" vertical="center"/>
      <protection locked="0"/>
    </xf>
    <xf numFmtId="0" fontId="10" fillId="0" borderId="9">
      <alignment horizontal="right" vertical="center"/>
    </xf>
    <xf numFmtId="0" fontId="70" fillId="0" borderId="0">
      <alignment horizontal="center" vertical="center"/>
    </xf>
    <xf numFmtId="0" fontId="70" fillId="0" borderId="0">
      <alignment horizontal="center" vertical="center"/>
    </xf>
    <xf numFmtId="0" fontId="75" fillId="0" borderId="0">
      <alignment horizontal="center" vertical="center"/>
    </xf>
    <xf numFmtId="0" fontId="8" fillId="0" borderId="1">
      <alignment horizontal="center" vertical="center"/>
      <protection locked="0"/>
    </xf>
    <xf numFmtId="0" fontId="48" fillId="0" borderId="2">
      <alignment horizontal="center" vertical="center"/>
      <protection locked="0"/>
    </xf>
    <xf numFmtId="0" fontId="48" fillId="0" borderId="0">
      <alignment horizontal="left" vertical="center" wrapText="1"/>
    </xf>
    <xf numFmtId="0" fontId="48" fillId="0" borderId="0">
      <alignment wrapText="1"/>
    </xf>
    <xf numFmtId="0" fontId="8" fillId="0" borderId="9">
      <alignment horizontal="center" vertical="center" wrapText="1"/>
    </xf>
    <xf numFmtId="0" fontId="63" fillId="0" borderId="0">
      <alignment horizontal="center" vertical="center"/>
    </xf>
    <xf numFmtId="0" fontId="10" fillId="0" borderId="0">
      <alignment horizontal="right"/>
    </xf>
    <xf numFmtId="0" fontId="10" fillId="0" borderId="0">
      <alignment horizontal="right" vertical="center"/>
      <protection locked="0"/>
    </xf>
    <xf numFmtId="0" fontId="10" fillId="0" borderId="1">
      <alignment horizontal="left" vertical="center" wrapText="1"/>
      <protection locked="0"/>
    </xf>
    <xf numFmtId="0" fontId="48" fillId="0" borderId="0">
      <alignment wrapText="1"/>
    </xf>
    <xf numFmtId="0" fontId="10" fillId="0" borderId="0">
      <alignment horizontal="left" vertical="center"/>
      <protection locked="0"/>
    </xf>
    <xf numFmtId="0" fontId="48" fillId="0" borderId="7">
      <alignment horizontal="center" vertical="center"/>
    </xf>
    <xf numFmtId="0" fontId="54" fillId="0" borderId="0">
      <alignment vertical="top"/>
      <protection locked="0"/>
    </xf>
    <xf numFmtId="0" fontId="8" fillId="0" borderId="0">
      <alignment vertical="top"/>
      <protection locked="0"/>
    </xf>
    <xf numFmtId="4" fontId="10" fillId="0" borderId="9">
      <alignment horizontal="right" vertical="center"/>
    </xf>
    <xf numFmtId="3" fontId="48" fillId="0" borderId="9">
      <alignment horizontal="center" vertical="center"/>
    </xf>
    <xf numFmtId="0" fontId="10" fillId="0" borderId="6">
      <alignment horizontal="left" vertical="center"/>
      <protection locked="0"/>
    </xf>
    <xf numFmtId="0" fontId="48" fillId="0" borderId="5">
      <alignment horizontal="center" vertical="center"/>
      <protection locked="0"/>
    </xf>
    <xf numFmtId="0" fontId="48" fillId="0" borderId="7">
      <alignment horizontal="center" vertical="center"/>
    </xf>
    <xf numFmtId="0" fontId="8" fillId="0" borderId="12">
      <alignment horizontal="center" vertical="center"/>
    </xf>
    <xf numFmtId="49" fontId="8" fillId="0" borderId="0">
      <protection locked="0"/>
    </xf>
    <xf numFmtId="0" fontId="48" fillId="0" borderId="2">
      <alignment horizontal="center" vertical="center"/>
      <protection locked="0"/>
    </xf>
    <xf numFmtId="3" fontId="48" fillId="0" borderId="9">
      <alignment horizontal="center" vertical="center"/>
      <protection locked="0"/>
    </xf>
    <xf numFmtId="0" fontId="8" fillId="0" borderId="12">
      <alignment horizontal="center" vertical="center" wrapText="1"/>
    </xf>
    <xf numFmtId="49" fontId="17" fillId="0" borderId="0">
      <protection locked="0"/>
    </xf>
    <xf numFmtId="0" fontId="10" fillId="0" borderId="0">
      <alignment horizontal="left" vertical="center"/>
      <protection locked="0"/>
    </xf>
    <xf numFmtId="0" fontId="48" fillId="0" borderId="5">
      <alignment horizontal="center" vertical="center"/>
    </xf>
    <xf numFmtId="0" fontId="48" fillId="0" borderId="2">
      <alignment horizontal="center" vertical="center"/>
    </xf>
    <xf numFmtId="0" fontId="48" fillId="0" borderId="4">
      <alignment horizontal="center" vertical="center"/>
    </xf>
    <xf numFmtId="0" fontId="10" fillId="0" borderId="1">
      <alignment vertical="center"/>
    </xf>
    <xf numFmtId="0" fontId="10" fillId="0" borderId="1">
      <alignment vertical="center"/>
      <protection locked="0"/>
    </xf>
    <xf numFmtId="0" fontId="48" fillId="0" borderId="2">
      <alignment horizontal="center" vertical="center"/>
      <protection locked="0"/>
    </xf>
    <xf numFmtId="4" fontId="71" fillId="0" borderId="1">
      <alignment horizontal="right" vertical="center"/>
    </xf>
    <xf numFmtId="0" fontId="10" fillId="0" borderId="1">
      <alignment horizontal="left" vertical="center" wrapText="1"/>
      <protection locked="0"/>
    </xf>
    <xf numFmtId="0" fontId="48" fillId="0" borderId="7">
      <alignment horizontal="center" vertical="center"/>
    </xf>
    <xf numFmtId="4" fontId="48" fillId="0" borderId="5">
      <alignment vertical="center"/>
      <protection locked="0"/>
    </xf>
    <xf numFmtId="0" fontId="48" fillId="0" borderId="2">
      <alignment horizontal="center" vertical="center" wrapText="1"/>
    </xf>
    <xf numFmtId="49" fontId="8" fillId="0" borderId="0"/>
    <xf numFmtId="0" fontId="73" fillId="0" borderId="0">
      <alignment horizontal="center" vertical="center"/>
    </xf>
    <xf numFmtId="49" fontId="48" fillId="0" borderId="5">
      <alignment horizontal="center" vertical="center" wrapText="1"/>
    </xf>
    <xf numFmtId="49" fontId="48" fillId="0" borderId="1">
      <alignment horizontal="center" vertical="center"/>
    </xf>
    <xf numFmtId="0" fontId="10" fillId="0" borderId="1">
      <alignment horizontal="left" vertical="center" wrapText="1"/>
    </xf>
    <xf numFmtId="0" fontId="8" fillId="0" borderId="5">
      <alignment horizontal="center" vertical="center"/>
    </xf>
    <xf numFmtId="49" fontId="48" fillId="0" borderId="7">
      <alignment horizontal="center" vertical="center" wrapText="1"/>
    </xf>
    <xf numFmtId="0" fontId="8" fillId="0" borderId="7">
      <alignment horizontal="center" vertical="center"/>
    </xf>
    <xf numFmtId="0" fontId="8" fillId="0" borderId="0"/>
    <xf numFmtId="0" fontId="48" fillId="0" borderId="2">
      <alignment horizontal="center" vertical="center"/>
      <protection locked="0"/>
    </xf>
    <xf numFmtId="0" fontId="48" fillId="0" borderId="4">
      <alignment horizontal="center" vertical="center"/>
    </xf>
    <xf numFmtId="4" fontId="10" fillId="0" borderId="1">
      <alignment horizontal="right" vertical="center" wrapText="1"/>
    </xf>
    <xf numFmtId="4" fontId="10" fillId="0" borderId="1">
      <alignment horizontal="right" vertical="center" wrapText="1"/>
      <protection locked="0"/>
    </xf>
    <xf numFmtId="0" fontId="48" fillId="0" borderId="1">
      <alignment horizontal="center" vertical="center"/>
    </xf>
    <xf numFmtId="0" fontId="48" fillId="0" borderId="7">
      <alignment horizontal="center" vertical="center"/>
    </xf>
    <xf numFmtId="0" fontId="48" fillId="0" borderId="11">
      <alignment horizontal="center" vertical="center" wrapText="1"/>
    </xf>
    <xf numFmtId="0" fontId="48" fillId="0" borderId="6">
      <alignment horizontal="center" vertical="center" wrapText="1"/>
    </xf>
    <xf numFmtId="0" fontId="8" fillId="0" borderId="0">
      <alignment vertical="center"/>
    </xf>
    <xf numFmtId="0" fontId="48" fillId="0" borderId="6">
      <alignment horizontal="center" vertical="center"/>
    </xf>
    <xf numFmtId="0" fontId="10" fillId="0" borderId="0">
      <alignment horizontal="right"/>
    </xf>
    <xf numFmtId="0" fontId="48" fillId="0" borderId="12">
      <alignment horizontal="center" vertical="center"/>
    </xf>
    <xf numFmtId="0" fontId="48" fillId="0" borderId="9">
      <alignment horizontal="center" vertical="center"/>
    </xf>
    <xf numFmtId="0" fontId="8" fillId="0" borderId="1">
      <alignment horizontal="center"/>
    </xf>
    <xf numFmtId="0" fontId="54" fillId="0" borderId="0">
      <alignment vertical="top"/>
      <protection locked="0"/>
    </xf>
    <xf numFmtId="0" fontId="48" fillId="0" borderId="6">
      <alignment horizontal="center" vertical="center"/>
    </xf>
    <xf numFmtId="0" fontId="8" fillId="0" borderId="0">
      <alignment horizontal="center" wrapText="1"/>
    </xf>
    <xf numFmtId="0" fontId="77" fillId="0" borderId="0">
      <alignment horizontal="center" vertical="center" wrapText="1"/>
    </xf>
    <xf numFmtId="0" fontId="10" fillId="0" borderId="0">
      <alignment horizontal="left" vertical="center"/>
      <protection locked="0"/>
    </xf>
    <xf numFmtId="0" fontId="48" fillId="0" borderId="2">
      <alignment horizontal="center" vertical="center" wrapText="1"/>
    </xf>
    <xf numFmtId="0" fontId="48" fillId="0" borderId="4">
      <alignment horizontal="center" vertical="center"/>
    </xf>
    <xf numFmtId="0" fontId="48" fillId="0" borderId="4">
      <alignment horizontal="center" vertical="center" wrapText="1"/>
    </xf>
    <xf numFmtId="0" fontId="8" fillId="0" borderId="0">
      <alignment wrapText="1"/>
    </xf>
    <xf numFmtId="0" fontId="78" fillId="0" borderId="1">
      <alignment horizontal="center" vertical="center" wrapText="1"/>
    </xf>
    <xf numFmtId="0" fontId="48" fillId="0" borderId="5">
      <alignment horizontal="center" vertical="center"/>
    </xf>
    <xf numFmtId="0" fontId="78" fillId="0" borderId="0">
      <alignment horizontal="center" wrapText="1"/>
    </xf>
    <xf numFmtId="0" fontId="78" fillId="0" borderId="5">
      <alignment horizontal="center" vertical="center" wrapText="1"/>
    </xf>
    <xf numFmtId="0" fontId="48" fillId="0" borderId="2">
      <alignment horizontal="center" vertical="center"/>
    </xf>
    <xf numFmtId="4" fontId="10" fillId="0" borderId="5">
      <alignment horizontal="right" vertical="center"/>
    </xf>
    <xf numFmtId="0" fontId="48" fillId="0" borderId="7">
      <alignment horizontal="center" vertical="center"/>
    </xf>
    <xf numFmtId="0" fontId="78" fillId="0" borderId="0">
      <alignment wrapText="1"/>
    </xf>
    <xf numFmtId="0" fontId="10" fillId="0" borderId="0">
      <alignment horizontal="right" wrapText="1"/>
    </xf>
    <xf numFmtId="0" fontId="8" fillId="0" borderId="0"/>
    <xf numFmtId="0" fontId="54" fillId="0" borderId="0">
      <alignment vertical="top"/>
      <protection locked="0"/>
    </xf>
    <xf numFmtId="0" fontId="48" fillId="0" borderId="6">
      <alignment horizontal="center" vertical="center"/>
    </xf>
    <xf numFmtId="0" fontId="78" fillId="0" borderId="0">
      <alignment horizontal="center"/>
    </xf>
    <xf numFmtId="0" fontId="78" fillId="0" borderId="0"/>
    <xf numFmtId="0" fontId="48" fillId="0" borderId="4">
      <alignment horizontal="center" vertical="center" wrapText="1"/>
    </xf>
    <xf numFmtId="0" fontId="10" fillId="0" borderId="1">
      <alignment horizontal="left" vertical="center"/>
      <protection locked="0"/>
    </xf>
    <xf numFmtId="0" fontId="10" fillId="0" borderId="0">
      <alignment horizontal="right" vertical="center"/>
    </xf>
    <xf numFmtId="4" fontId="10" fillId="0" borderId="1">
      <alignment horizontal="right" vertical="center"/>
    </xf>
    <xf numFmtId="0" fontId="8" fillId="0" borderId="1">
      <alignment horizontal="center"/>
    </xf>
    <xf numFmtId="0" fontId="10" fillId="0" borderId="0">
      <alignment horizontal="right"/>
    </xf>
    <xf numFmtId="4" fontId="10" fillId="0" borderId="1">
      <alignment horizontal="right" vertical="center"/>
      <protection locked="0"/>
    </xf>
    <xf numFmtId="0" fontId="10" fillId="0" borderId="0">
      <alignment horizontal="right" vertical="center"/>
      <protection locked="0"/>
    </xf>
    <xf numFmtId="0" fontId="54" fillId="0" borderId="0">
      <alignment vertical="top"/>
      <protection locked="0"/>
    </xf>
    <xf numFmtId="0" fontId="71" fillId="0" borderId="1">
      <alignment horizontal="right" vertical="center"/>
    </xf>
    <xf numFmtId="0" fontId="10" fillId="0" borderId="0">
      <alignment horizontal="right"/>
      <protection locked="0"/>
    </xf>
    <xf numFmtId="0" fontId="10" fillId="0" borderId="0">
      <alignment horizontal="left" vertical="center"/>
      <protection locked="0"/>
    </xf>
    <xf numFmtId="0" fontId="48" fillId="0" borderId="1">
      <alignment horizontal="center" vertical="center" wrapText="1"/>
    </xf>
    <xf numFmtId="0" fontId="10" fillId="0" borderId="1">
      <alignment horizontal="left" vertical="center" wrapText="1"/>
    </xf>
    <xf numFmtId="0" fontId="10" fillId="0" borderId="1">
      <alignment horizontal="left" vertical="center" wrapText="1"/>
      <protection locked="0"/>
    </xf>
    <xf numFmtId="0" fontId="63" fillId="0" borderId="0">
      <alignment horizontal="center" vertical="center"/>
    </xf>
    <xf numFmtId="0" fontId="63" fillId="0" borderId="0">
      <alignment horizontal="center" vertical="center"/>
    </xf>
    <xf numFmtId="0" fontId="48" fillId="0" borderId="3">
      <alignment horizontal="center" vertical="center"/>
    </xf>
    <xf numFmtId="0" fontId="48" fillId="0" borderId="1">
      <alignment horizontal="center" vertical="center"/>
      <protection locked="0"/>
    </xf>
    <xf numFmtId="0" fontId="48" fillId="0" borderId="4">
      <alignment horizontal="center" vertical="center" wrapText="1"/>
      <protection locked="0"/>
    </xf>
    <xf numFmtId="0" fontId="10" fillId="0" borderId="1">
      <alignment vertical="center" wrapText="1"/>
    </xf>
    <xf numFmtId="0" fontId="8" fillId="0" borderId="1">
      <alignment horizontal="center" vertical="center"/>
    </xf>
    <xf numFmtId="0" fontId="10" fillId="0" borderId="1">
      <alignment horizontal="left" vertical="top" wrapText="1"/>
      <protection locked="0"/>
    </xf>
    <xf numFmtId="0" fontId="8" fillId="0" borderId="1"/>
    <xf numFmtId="0" fontId="48" fillId="0" borderId="9">
      <alignment horizontal="center" vertical="center" wrapText="1"/>
    </xf>
    <xf numFmtId="0" fontId="48" fillId="0" borderId="2">
      <alignment horizontal="center" vertical="center"/>
      <protection locked="0"/>
    </xf>
    <xf numFmtId="49" fontId="8" fillId="0" borderId="0"/>
    <xf numFmtId="0" fontId="48" fillId="0" borderId="2">
      <alignment horizontal="center" vertical="center" wrapText="1"/>
    </xf>
    <xf numFmtId="0" fontId="10" fillId="0" borderId="1">
      <alignment horizontal="left" vertical="center" wrapText="1"/>
      <protection locked="0"/>
    </xf>
    <xf numFmtId="0" fontId="8" fillId="0" borderId="0">
      <protection locked="0"/>
    </xf>
    <xf numFmtId="0" fontId="48" fillId="0" borderId="9">
      <alignment horizontal="center" vertical="center" wrapText="1"/>
      <protection locked="0"/>
    </xf>
    <xf numFmtId="0" fontId="48" fillId="0" borderId="1">
      <alignment horizontal="center" vertical="center" wrapText="1"/>
      <protection locked="0"/>
    </xf>
    <xf numFmtId="0" fontId="63" fillId="0" borderId="0">
      <alignment horizontal="center" vertical="center"/>
      <protection locked="0"/>
    </xf>
    <xf numFmtId="0" fontId="10" fillId="0" borderId="9">
      <alignment horizontal="right" vertical="center"/>
      <protection locked="0"/>
    </xf>
    <xf numFmtId="0" fontId="48" fillId="0" borderId="1">
      <alignment horizontal="center" vertical="center"/>
      <protection locked="0"/>
    </xf>
    <xf numFmtId="0" fontId="48" fillId="0" borderId="4">
      <alignment horizontal="center" vertical="center" wrapText="1"/>
    </xf>
    <xf numFmtId="0" fontId="10" fillId="0" borderId="6">
      <alignment horizontal="left" vertical="center"/>
    </xf>
    <xf numFmtId="0" fontId="10" fillId="0" borderId="1">
      <alignment horizontal="center" vertical="center" wrapText="1"/>
    </xf>
    <xf numFmtId="0" fontId="63" fillId="0" borderId="0">
      <alignment horizontal="center" vertical="center" wrapText="1"/>
      <protection locked="0"/>
    </xf>
    <xf numFmtId="0" fontId="10" fillId="0" borderId="9">
      <alignment horizontal="left" vertical="center" wrapText="1"/>
      <protection locked="0"/>
    </xf>
    <xf numFmtId="0" fontId="10" fillId="0" borderId="1">
      <alignment horizontal="left" vertical="center" wrapText="1"/>
      <protection locked="0"/>
    </xf>
    <xf numFmtId="0" fontId="10" fillId="0" borderId="7">
      <alignment horizontal="left" vertical="center"/>
    </xf>
    <xf numFmtId="0" fontId="10" fillId="0" borderId="1">
      <alignment horizontal="left" vertical="center" wrapText="1"/>
      <protection locked="0"/>
    </xf>
    <xf numFmtId="0" fontId="10" fillId="0" borderId="0">
      <alignment vertical="top"/>
      <protection locked="0"/>
    </xf>
    <xf numFmtId="0" fontId="48" fillId="0" borderId="6">
      <alignment horizontal="center" vertical="center" wrapText="1"/>
      <protection locked="0"/>
    </xf>
    <xf numFmtId="0" fontId="10" fillId="0" borderId="0">
      <alignment vertical="top"/>
      <protection locked="0"/>
    </xf>
    <xf numFmtId="0" fontId="8" fillId="0" borderId="1"/>
    <xf numFmtId="0" fontId="48" fillId="0" borderId="0"/>
    <xf numFmtId="0" fontId="10" fillId="0" borderId="1">
      <alignment horizontal="left" vertical="center" wrapText="1"/>
    </xf>
    <xf numFmtId="0" fontId="63" fillId="0" borderId="0">
      <alignment horizontal="center" vertical="center"/>
      <protection locked="0"/>
    </xf>
    <xf numFmtId="0" fontId="8" fillId="0" borderId="6">
      <alignment horizontal="center" vertical="center"/>
      <protection locked="0"/>
    </xf>
    <xf numFmtId="0" fontId="48" fillId="0" borderId="10">
      <alignment horizontal="center" vertical="center" wrapText="1"/>
      <protection locked="0"/>
    </xf>
    <xf numFmtId="0" fontId="48" fillId="0" borderId="2">
      <alignment horizontal="center" vertical="center"/>
    </xf>
    <xf numFmtId="0" fontId="10" fillId="0" borderId="1">
      <alignment horizontal="center" vertical="center"/>
      <protection locked="0"/>
    </xf>
    <xf numFmtId="0" fontId="48" fillId="0" borderId="1">
      <alignment horizontal="center" vertical="center" wrapText="1"/>
    </xf>
    <xf numFmtId="4" fontId="10" fillId="0" borderId="1">
      <alignment horizontal="right" vertical="center" wrapText="1"/>
      <protection locked="0"/>
    </xf>
    <xf numFmtId="0" fontId="10" fillId="0" borderId="0">
      <alignment horizontal="right" vertical="center"/>
      <protection locked="0"/>
    </xf>
    <xf numFmtId="0" fontId="48" fillId="0" borderId="6">
      <alignment horizontal="center" vertical="center"/>
    </xf>
    <xf numFmtId="4" fontId="10" fillId="0" borderId="1">
      <alignment horizontal="right" vertical="center" wrapText="1"/>
    </xf>
    <xf numFmtId="0" fontId="8" fillId="0" borderId="5">
      <alignment horizontal="center" vertical="center" wrapText="1"/>
      <protection locked="0"/>
    </xf>
    <xf numFmtId="0" fontId="17" fillId="0" borderId="0">
      <alignment horizontal="right"/>
      <protection locked="0"/>
    </xf>
    <xf numFmtId="0" fontId="48" fillId="0" borderId="9">
      <alignment horizontal="center" vertical="center"/>
    </xf>
    <xf numFmtId="0" fontId="48" fillId="0" borderId="22">
      <alignment horizontal="center" vertical="center"/>
    </xf>
    <xf numFmtId="0" fontId="48" fillId="0" borderId="0">
      <alignment horizontal="left" vertical="center"/>
    </xf>
    <xf numFmtId="0" fontId="10" fillId="0" borderId="0">
      <alignment horizontal="left" vertical="center"/>
      <protection locked="0"/>
    </xf>
    <xf numFmtId="0" fontId="10" fillId="0" borderId="0">
      <alignment horizontal="right" vertical="center"/>
    </xf>
    <xf numFmtId="0" fontId="48" fillId="0" borderId="7">
      <alignment horizontal="center" vertical="center"/>
    </xf>
    <xf numFmtId="0" fontId="48" fillId="0" borderId="3">
      <alignment horizontal="center" vertical="center" wrapText="1"/>
    </xf>
    <xf numFmtId="0" fontId="48" fillId="0" borderId="4">
      <alignment horizontal="center" vertical="center"/>
    </xf>
    <xf numFmtId="0" fontId="48" fillId="0" borderId="3">
      <alignment horizontal="center" vertical="center"/>
      <protection locked="0"/>
    </xf>
    <xf numFmtId="0" fontId="8" fillId="0" borderId="0">
      <alignment vertical="center"/>
    </xf>
    <xf numFmtId="4" fontId="10" fillId="0" borderId="1">
      <alignment horizontal="right" vertical="center"/>
      <protection locked="0"/>
    </xf>
    <xf numFmtId="0" fontId="10" fillId="0" borderId="0">
      <alignment horizontal="right"/>
    </xf>
    <xf numFmtId="0" fontId="10" fillId="0" borderId="1">
      <alignment horizontal="center" vertical="center" wrapText="1"/>
    </xf>
    <xf numFmtId="0" fontId="10" fillId="0" borderId="0">
      <alignment horizontal="left" vertical="center"/>
      <protection locked="0"/>
    </xf>
    <xf numFmtId="0" fontId="10" fillId="0" borderId="1">
      <alignment horizontal="right" vertical="center"/>
    </xf>
    <xf numFmtId="4" fontId="71" fillId="0" borderId="10">
      <alignment horizontal="right" vertical="center"/>
    </xf>
    <xf numFmtId="0" fontId="63" fillId="0" borderId="0">
      <alignment horizontal="center" vertical="center"/>
      <protection locked="0"/>
    </xf>
    <xf numFmtId="0" fontId="8" fillId="0" borderId="0"/>
    <xf numFmtId="0" fontId="48" fillId="0" borderId="1">
      <alignment horizontal="center" vertical="center" wrapText="1"/>
    </xf>
    <xf numFmtId="4" fontId="10" fillId="0" borderId="10">
      <alignment horizontal="right" vertical="center"/>
    </xf>
    <xf numFmtId="4" fontId="71" fillId="0" borderId="1">
      <alignment horizontal="right" vertical="center"/>
      <protection locked="0"/>
    </xf>
    <xf numFmtId="0" fontId="48" fillId="0" borderId="1">
      <alignment horizontal="center" vertical="center"/>
      <protection locked="0"/>
    </xf>
    <xf numFmtId="0" fontId="63" fillId="0" borderId="0">
      <alignment horizontal="center" vertical="center"/>
    </xf>
    <xf numFmtId="0" fontId="10" fillId="0" borderId="1">
      <alignment horizontal="left" vertical="center" wrapText="1"/>
    </xf>
    <xf numFmtId="0" fontId="54" fillId="0" borderId="0">
      <alignment vertical="top"/>
      <protection locked="0"/>
    </xf>
    <xf numFmtId="0" fontId="8" fillId="0" borderId="11">
      <alignment horizontal="center" vertical="center" wrapText="1"/>
    </xf>
    <xf numFmtId="0" fontId="10" fillId="0" borderId="1">
      <alignment horizontal="center" vertical="center"/>
      <protection locked="0"/>
    </xf>
    <xf numFmtId="0" fontId="10" fillId="0" borderId="0">
      <alignment horizontal="left" vertical="center"/>
      <protection locked="0"/>
    </xf>
    <xf numFmtId="0" fontId="10" fillId="0" borderId="2">
      <alignment horizontal="left" vertical="center" wrapText="1"/>
      <protection locked="0"/>
    </xf>
    <xf numFmtId="0" fontId="8" fillId="0" borderId="6">
      <alignment horizontal="center" vertical="center"/>
      <protection locked="0"/>
    </xf>
    <xf numFmtId="0" fontId="8" fillId="0" borderId="9">
      <alignment horizontal="center" vertical="center" wrapText="1"/>
      <protection locked="0"/>
    </xf>
    <xf numFmtId="0" fontId="8" fillId="0" borderId="6">
      <alignment horizontal="center" vertical="center"/>
      <protection locked="0"/>
    </xf>
    <xf numFmtId="0" fontId="10" fillId="0" borderId="0">
      <alignment horizontal="right" vertical="center"/>
      <protection locked="0"/>
    </xf>
    <xf numFmtId="0" fontId="48" fillId="0" borderId="2">
      <alignment horizontal="center" vertical="center" wrapText="1"/>
      <protection locked="0"/>
    </xf>
    <xf numFmtId="0" fontId="8" fillId="0" borderId="3">
      <alignment vertical="center"/>
    </xf>
    <xf numFmtId="0" fontId="8" fillId="0" borderId="11">
      <alignment horizontal="center" vertical="center"/>
      <protection locked="0"/>
    </xf>
    <xf numFmtId="0" fontId="8" fillId="0" borderId="7">
      <alignment horizontal="center" vertical="center" wrapText="1"/>
    </xf>
    <xf numFmtId="0" fontId="8" fillId="0" borderId="0"/>
    <xf numFmtId="0" fontId="54" fillId="0" borderId="0">
      <alignment vertical="top"/>
      <protection locked="0"/>
    </xf>
    <xf numFmtId="0" fontId="48" fillId="0" borderId="3">
      <alignment horizontal="center" vertical="center" wrapText="1"/>
      <protection locked="0"/>
    </xf>
    <xf numFmtId="0" fontId="8" fillId="0" borderId="4">
      <alignment vertical="center"/>
    </xf>
    <xf numFmtId="0" fontId="48" fillId="0" borderId="7">
      <alignment horizontal="center" vertical="center"/>
    </xf>
    <xf numFmtId="0" fontId="10" fillId="0" borderId="1">
      <alignment vertical="center" wrapText="1"/>
    </xf>
    <xf numFmtId="4" fontId="10" fillId="0" borderId="1">
      <alignment horizontal="right" vertical="center"/>
    </xf>
    <xf numFmtId="0" fontId="71" fillId="0" borderId="1">
      <alignment horizontal="center" vertical="center"/>
    </xf>
    <xf numFmtId="0" fontId="10" fillId="0" borderId="1">
      <alignment horizontal="left" vertical="center" wrapText="1"/>
      <protection locked="0"/>
    </xf>
    <xf numFmtId="0" fontId="70" fillId="0" borderId="0">
      <alignment horizontal="center" vertical="center"/>
    </xf>
    <xf numFmtId="49" fontId="48" fillId="0" borderId="2">
      <alignment horizontal="center" vertical="center" wrapText="1"/>
      <protection locked="0"/>
    </xf>
    <xf numFmtId="180" fontId="10" fillId="0" borderId="1">
      <alignment horizontal="right" vertical="center" wrapText="1"/>
    </xf>
    <xf numFmtId="49" fontId="8" fillId="0" borderId="0"/>
    <xf numFmtId="0" fontId="48" fillId="0" borderId="2">
      <alignment horizontal="center" vertical="center"/>
    </xf>
    <xf numFmtId="0" fontId="73" fillId="0" borderId="0">
      <alignment horizontal="center" vertical="center"/>
      <protection locked="0"/>
    </xf>
    <xf numFmtId="0" fontId="48" fillId="0" borderId="1">
      <alignment horizontal="center" vertical="center"/>
    </xf>
    <xf numFmtId="0" fontId="8" fillId="0" borderId="7">
      <alignment horizontal="center" vertical="center"/>
      <protection locked="0"/>
    </xf>
    <xf numFmtId="180" fontId="10" fillId="0" borderId="1">
      <alignment horizontal="right" vertical="center"/>
      <protection locked="0"/>
    </xf>
    <xf numFmtId="0" fontId="8" fillId="0" borderId="0">
      <alignment horizontal="right"/>
    </xf>
    <xf numFmtId="180" fontId="10" fillId="0" borderId="1">
      <alignment horizontal="right" vertical="center"/>
    </xf>
    <xf numFmtId="0" fontId="73" fillId="0" borderId="0">
      <alignment horizontal="center" vertical="center"/>
    </xf>
    <xf numFmtId="0" fontId="48" fillId="0" borderId="0"/>
    <xf numFmtId="0" fontId="48" fillId="0" borderId="12">
      <alignment horizontal="center" vertical="center" wrapText="1"/>
    </xf>
    <xf numFmtId="0" fontId="48" fillId="0" borderId="13">
      <alignment horizontal="center" vertical="center" wrapText="1"/>
    </xf>
    <xf numFmtId="0" fontId="48" fillId="0" borderId="9">
      <alignment horizontal="center" vertical="center" wrapText="1"/>
    </xf>
    <xf numFmtId="0" fontId="10" fillId="0" borderId="0">
      <alignment vertical="top"/>
      <protection locked="0"/>
    </xf>
    <xf numFmtId="0" fontId="10" fillId="0" borderId="11">
      <alignment horizontal="left" vertical="center"/>
    </xf>
    <xf numFmtId="0" fontId="63" fillId="0" borderId="0">
      <alignment horizontal="center" vertical="center"/>
      <protection locked="0"/>
    </xf>
    <xf numFmtId="0" fontId="10" fillId="0" borderId="9">
      <alignment horizontal="right" vertical="center"/>
    </xf>
    <xf numFmtId="0" fontId="48" fillId="0" borderId="6">
      <alignment horizontal="center" vertical="center" wrapText="1"/>
      <protection locked="0"/>
    </xf>
    <xf numFmtId="0" fontId="10" fillId="0" borderId="9">
      <alignment horizontal="right" vertical="center"/>
      <protection locked="0"/>
    </xf>
    <xf numFmtId="0" fontId="48" fillId="0" borderId="6">
      <alignment horizontal="center" vertical="center"/>
      <protection locked="0"/>
    </xf>
    <xf numFmtId="0" fontId="48" fillId="0" borderId="13">
      <alignment horizontal="center" vertical="center" wrapText="1"/>
      <protection locked="0"/>
    </xf>
    <xf numFmtId="0" fontId="48" fillId="0" borderId="11">
      <alignment horizontal="center" vertical="center"/>
      <protection locked="0"/>
    </xf>
    <xf numFmtId="0" fontId="48" fillId="0" borderId="9">
      <alignment horizontal="center" vertical="center" wrapText="1"/>
      <protection locked="0"/>
    </xf>
    <xf numFmtId="0" fontId="10" fillId="0" borderId="0">
      <alignment horizontal="right"/>
      <protection locked="0"/>
    </xf>
    <xf numFmtId="0" fontId="48" fillId="0" borderId="11">
      <alignment horizontal="center" vertical="center" wrapText="1"/>
      <protection locked="0"/>
    </xf>
    <xf numFmtId="0" fontId="10" fillId="0" borderId="0">
      <alignment horizontal="right" vertical="center"/>
    </xf>
    <xf numFmtId="0" fontId="10" fillId="0" borderId="0">
      <alignment horizontal="right"/>
    </xf>
  </cellStyleXfs>
  <cellXfs count="427">
    <xf numFmtId="0" fontId="0" fillId="0" borderId="0" xfId="0" applyFont="1" applyBorder="1"/>
    <xf numFmtId="0" fontId="1" fillId="0" borderId="0" xfId="0" applyFont="1" applyBorder="1"/>
    <xf numFmtId="0" fontId="1" fillId="0" borderId="0" xfId="0" applyFont="1" applyBorder="1" applyAlignment="1">
      <alignment horizontal="center"/>
    </xf>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4"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376" applyFont="1" applyBorder="1" applyAlignment="1">
      <alignment horizontal="center" vertical="center"/>
    </xf>
    <xf numFmtId="0" fontId="5" fillId="0" borderId="1" xfId="376" applyFont="1" applyBorder="1">
      <alignment horizontal="center" vertical="center"/>
    </xf>
    <xf numFmtId="0" fontId="5" fillId="0" borderId="1" xfId="125" applyFont="1" applyBorder="1">
      <alignment horizontal="center" vertical="center"/>
      <protection locked="0"/>
    </xf>
    <xf numFmtId="49" fontId="7" fillId="0" borderId="1" xfId="347" applyNumberFormat="1"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179" fontId="1" fillId="0" borderId="1" xfId="0" applyNumberFormat="1" applyFont="1" applyBorder="1" applyAlignment="1">
      <alignment horizontal="right" vertical="center"/>
    </xf>
    <xf numFmtId="49" fontId="1" fillId="0" borderId="1" xfId="347" applyNumberFormat="1" applyFont="1" applyBorder="1" applyAlignment="1">
      <alignment horizontal="center" vertical="center" wrapText="1"/>
    </xf>
    <xf numFmtId="49" fontId="7" fillId="0" borderId="1" xfId="347" applyNumberFormat="1" applyFont="1" applyBorder="1">
      <alignment horizontal="left" vertical="center" wrapText="1"/>
    </xf>
    <xf numFmtId="179" fontId="1" fillId="0" borderId="1" xfId="0" applyNumberFormat="1" applyFont="1" applyFill="1" applyBorder="1" applyAlignment="1">
      <alignment horizontal="right" vertical="center"/>
    </xf>
    <xf numFmtId="0" fontId="4" fillId="0" borderId="1" xfId="268" applyFont="1" applyBorder="1" applyAlignment="1">
      <alignment horizontal="center" vertical="center" wrapText="1"/>
      <protection locked="0"/>
    </xf>
    <xf numFmtId="0" fontId="5" fillId="0" borderId="1" xfId="132" applyFont="1" applyBorder="1" applyAlignment="1">
      <alignment horizontal="center" vertical="center" wrapText="1"/>
      <protection locked="0"/>
    </xf>
    <xf numFmtId="0" fontId="5" fillId="0" borderId="1" xfId="127" applyFont="1" applyBorder="1">
      <alignment horizontal="left" vertical="center" wrapText="1"/>
      <protection locked="0"/>
    </xf>
    <xf numFmtId="49" fontId="8" fillId="0" borderId="0" xfId="121" applyNumberFormat="1" applyFont="1" applyBorder="1"/>
    <xf numFmtId="0" fontId="9" fillId="2" borderId="0" xfId="155" applyFont="1" applyFill="1" applyBorder="1">
      <alignment horizontal="center" vertical="center"/>
    </xf>
    <xf numFmtId="0" fontId="5" fillId="0" borderId="0" xfId="134" applyFont="1" applyBorder="1">
      <alignment horizontal="left" vertical="center"/>
    </xf>
    <xf numFmtId="0" fontId="5" fillId="0" borderId="0" xfId="1" applyFont="1" applyBorder="1"/>
    <xf numFmtId="0" fontId="4" fillId="0" borderId="2" xfId="388" applyFont="1" applyBorder="1">
      <alignment horizontal="center" vertical="center" wrapText="1"/>
      <protection locked="0"/>
    </xf>
    <xf numFmtId="0" fontId="4" fillId="0" borderId="2" xfId="119" applyFont="1" applyBorder="1">
      <alignment horizontal="center" vertical="center" wrapText="1"/>
    </xf>
    <xf numFmtId="0" fontId="4" fillId="0" borderId="2" xfId="124" applyFont="1" applyBorder="1">
      <alignment horizontal="center" vertical="center"/>
    </xf>
    <xf numFmtId="0" fontId="5" fillId="0" borderId="3" xfId="146" applyFont="1" applyBorder="1">
      <alignment horizontal="center" vertical="center" wrapText="1"/>
      <protection locked="0"/>
    </xf>
    <xf numFmtId="0" fontId="5" fillId="0" borderId="3" xfId="123" applyFont="1" applyBorder="1">
      <alignment horizontal="center" vertical="center" wrapText="1"/>
    </xf>
    <xf numFmtId="0" fontId="5" fillId="0" borderId="3" xfId="58" applyFont="1" applyBorder="1">
      <alignment horizontal="center" vertical="center"/>
    </xf>
    <xf numFmtId="0" fontId="5" fillId="0" borderId="4" xfId="143" applyFont="1" applyBorder="1">
      <alignment horizontal="center" vertical="center" wrapText="1"/>
      <protection locked="0"/>
    </xf>
    <xf numFmtId="0" fontId="5" fillId="0" borderId="4" xfId="130" applyFont="1" applyBorder="1">
      <alignment horizontal="center" vertical="center" wrapText="1"/>
    </xf>
    <xf numFmtId="0" fontId="5" fillId="0" borderId="4" xfId="131" applyFont="1" applyBorder="1">
      <alignment horizontal="center" vertical="center"/>
    </xf>
    <xf numFmtId="0" fontId="5" fillId="0" borderId="1" xfId="164" applyFont="1" applyBorder="1">
      <alignment horizontal="left" vertical="center" wrapText="1"/>
    </xf>
    <xf numFmtId="49" fontId="1" fillId="0" borderId="1" xfId="347" applyNumberFormat="1" applyFont="1" applyBorder="1">
      <alignment horizontal="left" vertical="center" wrapText="1"/>
    </xf>
    <xf numFmtId="0" fontId="4" fillId="0" borderId="5" xfId="30" applyFont="1" applyBorder="1">
      <alignment horizontal="center" vertical="center" wrapText="1"/>
      <protection locked="0"/>
    </xf>
    <xf numFmtId="0" fontId="5" fillId="0" borderId="6" xfId="108" applyFont="1" applyBorder="1">
      <alignment horizontal="left" vertical="center"/>
    </xf>
    <xf numFmtId="0" fontId="5" fillId="0" borderId="7" xfId="158" applyFont="1" applyBorder="1">
      <alignment horizontal="left" vertical="center"/>
    </xf>
    <xf numFmtId="0" fontId="7" fillId="0" borderId="0" xfId="0" applyFont="1" applyBorder="1"/>
    <xf numFmtId="0" fontId="8" fillId="0" borderId="0" xfId="86" applyFont="1" applyBorder="1">
      <alignment horizontal="right" vertical="center"/>
      <protection locked="0"/>
    </xf>
    <xf numFmtId="0" fontId="4" fillId="0" borderId="5" xfId="120" applyFont="1" applyBorder="1">
      <alignment horizontal="center" vertical="center"/>
    </xf>
    <xf numFmtId="0" fontId="5" fillId="0" borderId="6" xfId="2" applyFont="1" applyBorder="1">
      <alignment horizontal="center" vertical="center"/>
    </xf>
    <xf numFmtId="0" fontId="5" fillId="0" borderId="7" xfId="126" applyFont="1" applyBorder="1">
      <alignment horizontal="center" vertical="center"/>
    </xf>
    <xf numFmtId="0" fontId="6" fillId="0" borderId="4" xfId="130" applyFont="1" applyBorder="1">
      <alignment horizontal="center" vertical="center" wrapText="1"/>
    </xf>
    <xf numFmtId="0" fontId="10" fillId="0" borderId="0" xfId="100" applyFont="1" applyBorder="1">
      <alignment horizontal="right" vertical="center"/>
    </xf>
    <xf numFmtId="0" fontId="11" fillId="0" borderId="0" xfId="188" applyFont="1" applyBorder="1">
      <alignment horizontal="center" vertical="center" wrapText="1"/>
    </xf>
    <xf numFmtId="0" fontId="9" fillId="0" borderId="0" xfId="155" applyFont="1" applyBorder="1">
      <alignment horizontal="center" vertical="center"/>
    </xf>
    <xf numFmtId="0" fontId="5" fillId="0" borderId="2" xfId="119" applyFont="1" applyBorder="1">
      <alignment horizontal="center" vertical="center" wrapText="1"/>
    </xf>
    <xf numFmtId="0" fontId="5" fillId="0" borderId="5" xfId="184" applyFont="1" applyBorder="1">
      <alignment horizontal="center" vertical="center" wrapText="1"/>
    </xf>
    <xf numFmtId="0" fontId="5" fillId="0" borderId="6" xfId="178" applyFont="1" applyBorder="1">
      <alignment horizontal="center" vertical="center" wrapText="1"/>
    </xf>
    <xf numFmtId="0" fontId="5" fillId="0" borderId="7" xfId="171" applyFont="1" applyBorder="1">
      <alignment horizontal="center" vertical="center" wrapText="1"/>
    </xf>
    <xf numFmtId="0" fontId="5" fillId="0" borderId="1" xfId="176" applyFont="1" applyBorder="1">
      <alignment horizontal="center" vertical="center" wrapText="1"/>
    </xf>
    <xf numFmtId="0" fontId="5" fillId="0" borderId="2" xfId="119" applyNumberFormat="1" applyFont="1" applyBorder="1">
      <alignment horizontal="center" vertical="center" wrapText="1"/>
    </xf>
    <xf numFmtId="182" fontId="5" fillId="0" borderId="2" xfId="119" applyNumberFormat="1" applyFont="1" applyBorder="1">
      <alignment horizontal="center" vertical="center" wrapText="1"/>
    </xf>
    <xf numFmtId="0" fontId="5" fillId="0" borderId="1" xfId="172" applyFont="1" applyBorder="1">
      <alignment horizontal="center" vertical="center" wrapText="1"/>
      <protection locked="0"/>
    </xf>
    <xf numFmtId="0" fontId="5" fillId="0" borderId="7" xfId="186" applyFont="1" applyBorder="1">
      <alignment vertical="center" wrapText="1"/>
      <protection locked="0"/>
    </xf>
    <xf numFmtId="0" fontId="1" fillId="0" borderId="1" xfId="347" applyNumberFormat="1" applyFont="1" applyBorder="1" applyAlignment="1">
      <alignment horizontal="center" vertical="center" wrapText="1"/>
    </xf>
    <xf numFmtId="179" fontId="1" fillId="0" borderId="1" xfId="0" applyNumberFormat="1"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5" fillId="0" borderId="1" xfId="437" applyFont="1" applyBorder="1">
      <alignment horizontal="center" vertical="center"/>
      <protection locked="0"/>
    </xf>
    <xf numFmtId="0" fontId="5" fillId="0" borderId="1" xfId="559" applyFont="1" applyBorder="1">
      <alignment horizontal="center" vertical="center" wrapText="1"/>
      <protection locked="0"/>
    </xf>
    <xf numFmtId="0" fontId="10" fillId="0" borderId="0" xfId="0" applyFont="1" applyBorder="1" applyAlignment="1" applyProtection="1">
      <alignment horizontal="right" vertical="center"/>
      <protection locked="0"/>
    </xf>
    <xf numFmtId="0" fontId="8" fillId="0" borderId="0" xfId="81" applyFont="1" applyBorder="1">
      <alignment horizontal="right" vertical="center"/>
    </xf>
    <xf numFmtId="0" fontId="12" fillId="0" borderId="0" xfId="330" applyFont="1" applyBorder="1">
      <alignment vertical="top"/>
    </xf>
    <xf numFmtId="0" fontId="11" fillId="0" borderId="0" xfId="206" applyFont="1" applyBorder="1">
      <alignment horizontal="center" vertical="center" wrapText="1"/>
    </xf>
    <xf numFmtId="0" fontId="11" fillId="0" borderId="0" xfId="199" applyFont="1" applyBorder="1">
      <alignment horizontal="center" vertical="center"/>
    </xf>
    <xf numFmtId="0" fontId="5" fillId="0" borderId="0" xfId="0" applyFont="1" applyBorder="1" applyAlignment="1">
      <alignment horizontal="left" vertical="center" wrapText="1"/>
    </xf>
    <xf numFmtId="0" fontId="5" fillId="0" borderId="0" xfId="198" applyFont="1" applyBorder="1">
      <alignment wrapText="1"/>
    </xf>
    <xf numFmtId="0" fontId="5" fillId="0" borderId="0" xfId="331" applyFont="1" applyBorder="1">
      <alignment horizontal="right" wrapText="1"/>
    </xf>
    <xf numFmtId="0" fontId="5" fillId="0" borderId="0" xfId="410" applyFont="1" applyBorder="1">
      <protection locked="0"/>
    </xf>
    <xf numFmtId="0" fontId="5" fillId="0" borderId="1" xfId="411" applyFont="1" applyBorder="1">
      <alignment horizontal="center" vertical="center" wrapText="1"/>
    </xf>
    <xf numFmtId="0" fontId="5" fillId="0" borderId="1" xfId="202" applyFont="1" applyBorder="1">
      <alignment horizontal="center" vertical="center"/>
    </xf>
    <xf numFmtId="0" fontId="5" fillId="0" borderId="1" xfId="0" applyFont="1" applyBorder="1" applyAlignment="1" applyProtection="1">
      <alignment horizontal="center" vertical="center"/>
      <protection locked="0"/>
    </xf>
    <xf numFmtId="0" fontId="5" fillId="0" borderId="1" xfId="47" applyFont="1" applyBorder="1">
      <alignment vertical="center" wrapText="1"/>
    </xf>
    <xf numFmtId="179" fontId="13" fillId="0" borderId="1" xfId="0" applyNumberFormat="1" applyFont="1" applyBorder="1" applyAlignment="1">
      <alignment horizontal="right" vertical="center"/>
    </xf>
    <xf numFmtId="0" fontId="10" fillId="0" borderId="0" xfId="584" applyFont="1" applyBorder="1">
      <alignment horizontal="right" vertical="center"/>
      <protection locked="0"/>
    </xf>
    <xf numFmtId="0" fontId="5" fillId="0" borderId="0" xfId="261" applyFont="1" applyBorder="1">
      <alignment horizontal="right" vertical="center"/>
      <protection locked="0"/>
    </xf>
    <xf numFmtId="0" fontId="2" fillId="0" borderId="1" xfId="335" applyFont="1" applyBorder="1">
      <alignment horizontal="center"/>
    </xf>
    <xf numFmtId="0" fontId="2" fillId="0" borderId="0" xfId="365" applyFont="1" applyBorder="1">
      <alignment wrapText="1"/>
    </xf>
    <xf numFmtId="0" fontId="2" fillId="0" borderId="0" xfId="557" applyFont="1" applyBorder="1">
      <protection locked="0"/>
    </xf>
    <xf numFmtId="0" fontId="14" fillId="0" borderId="0" xfId="188" applyFont="1" applyBorder="1">
      <alignment horizontal="center" vertical="center" wrapText="1"/>
    </xf>
    <xf numFmtId="0" fontId="3" fillId="0" borderId="0" xfId="281" applyFont="1" applyBorder="1">
      <alignment horizontal="center" vertical="center" wrapText="1"/>
    </xf>
    <xf numFmtId="0" fontId="3" fillId="0" borderId="0" xfId="577" applyFont="1" applyBorder="1">
      <alignment horizontal="center" vertical="center"/>
      <protection locked="0"/>
    </xf>
    <xf numFmtId="0" fontId="5" fillId="0" borderId="0" xfId="344" applyFont="1" applyAlignment="1">
      <alignment horizontal="left" vertical="center" wrapText="1"/>
    </xf>
    <xf numFmtId="0" fontId="5" fillId="0" borderId="8" xfId="119" applyFont="1" applyBorder="1">
      <alignment horizontal="center" vertical="center" wrapText="1"/>
    </xf>
    <xf numFmtId="0" fontId="5" fillId="0" borderId="8" xfId="377" applyFont="1" applyBorder="1">
      <alignment horizontal="center" vertical="center" wrapText="1"/>
    </xf>
    <xf numFmtId="0" fontId="5" fillId="0" borderId="8" xfId="439" applyFont="1" applyBorder="1">
      <alignment horizontal="center" vertical="center" wrapText="1"/>
      <protection locked="0"/>
    </xf>
    <xf numFmtId="0" fontId="4" fillId="0" borderId="8" xfId="439" applyFont="1" applyBorder="1">
      <alignment horizontal="center" vertical="center" wrapText="1"/>
      <protection locked="0"/>
    </xf>
    <xf numFmtId="0" fontId="5" fillId="0" borderId="8" xfId="178" applyFont="1" applyBorder="1">
      <alignment horizontal="center" vertical="center" wrapText="1"/>
    </xf>
    <xf numFmtId="0" fontId="5" fillId="0" borderId="8" xfId="123" applyFont="1" applyBorder="1">
      <alignment horizontal="center" vertical="center" wrapText="1"/>
    </xf>
    <xf numFmtId="0" fontId="5" fillId="0" borderId="8" xfId="409" applyFont="1" applyBorder="1">
      <alignment horizontal="center" vertical="center" wrapText="1"/>
    </xf>
    <xf numFmtId="0" fontId="5" fillId="0" borderId="8" xfId="32" applyFont="1" applyBorder="1">
      <alignment horizontal="center" vertical="center" wrapText="1"/>
      <protection locked="0"/>
    </xf>
    <xf numFmtId="0" fontId="5" fillId="0" borderId="8" xfId="130" applyFont="1" applyBorder="1">
      <alignment horizontal="center" vertical="center" wrapText="1"/>
    </xf>
    <xf numFmtId="0" fontId="5" fillId="0" borderId="8" xfId="552" applyFont="1" applyBorder="1">
      <alignment horizontal="center" vertical="center" wrapText="1"/>
    </xf>
    <xf numFmtId="0" fontId="5" fillId="0" borderId="8" xfId="558" applyFont="1" applyBorder="1">
      <alignment horizontal="center" vertical="center" wrapText="1"/>
      <protection locked="0"/>
    </xf>
    <xf numFmtId="0" fontId="5" fillId="0" borderId="9" xfId="552" applyFont="1" applyBorder="1">
      <alignment horizontal="center" vertical="center" wrapText="1"/>
    </xf>
    <xf numFmtId="0" fontId="5" fillId="0" borderId="9" xfId="558" applyFont="1" applyBorder="1">
      <alignment horizontal="center" vertical="center" wrapText="1"/>
      <protection locked="0"/>
    </xf>
    <xf numFmtId="0" fontId="5" fillId="0" borderId="9" xfId="351" applyFont="1" applyBorder="1">
      <alignment horizontal="left" vertical="center" wrapText="1"/>
    </xf>
    <xf numFmtId="0" fontId="5" fillId="0" borderId="9" xfId="561" applyFont="1" applyBorder="1">
      <alignment horizontal="right" vertical="center"/>
      <protection locked="0"/>
    </xf>
    <xf numFmtId="0" fontId="5" fillId="0" borderId="10" xfId="307" applyFont="1" applyBorder="1">
      <alignment horizontal="center" vertical="center"/>
    </xf>
    <xf numFmtId="0" fontId="5" fillId="0" borderId="11" xfId="438" applyFont="1" applyBorder="1">
      <alignment horizontal="left" vertical="center"/>
    </xf>
    <xf numFmtId="0" fontId="5" fillId="0" borderId="9" xfId="31" applyFont="1" applyBorder="1">
      <alignment horizontal="left" vertical="center"/>
    </xf>
    <xf numFmtId="0" fontId="15" fillId="0" borderId="0" xfId="229" applyFont="1" applyBorder="1">
      <alignment vertical="top" wrapText="1"/>
      <protection locked="0"/>
    </xf>
    <xf numFmtId="0" fontId="15" fillId="0" borderId="0" xfId="584" applyFont="1" applyBorder="1">
      <alignment horizontal="right" vertical="center"/>
      <protection locked="0"/>
    </xf>
    <xf numFmtId="0" fontId="3" fillId="0" borderId="0" xfId="566" applyFont="1" applyBorder="1">
      <alignment horizontal="center" vertical="center" wrapText="1"/>
      <protection locked="0"/>
    </xf>
    <xf numFmtId="0" fontId="5" fillId="0" borderId="0" xfId="229" applyFont="1" applyBorder="1">
      <alignment vertical="top" wrapText="1"/>
      <protection locked="0"/>
    </xf>
    <xf numFmtId="0" fontId="5" fillId="0" borderId="0" xfId="365" applyFont="1" applyBorder="1">
      <alignment wrapText="1"/>
    </xf>
    <xf numFmtId="0" fontId="5" fillId="0" borderId="0" xfId="228" applyFont="1" applyBorder="1">
      <alignment horizontal="right"/>
      <protection locked="0"/>
    </xf>
    <xf numFmtId="0" fontId="5" fillId="0" borderId="8" xfId="572" applyFont="1" applyBorder="1">
      <alignment horizontal="center" vertical="center" wrapText="1"/>
      <protection locked="0"/>
    </xf>
    <xf numFmtId="0" fontId="5" fillId="0" borderId="8" xfId="225" applyFont="1" applyBorder="1">
      <alignment horizontal="center" vertical="center"/>
      <protection locked="0"/>
    </xf>
    <xf numFmtId="0" fontId="5" fillId="0" borderId="8" xfId="497" applyFont="1" applyBorder="1">
      <alignment horizontal="center" vertical="center" wrapText="1"/>
    </xf>
    <xf numFmtId="0" fontId="5" fillId="0" borderId="8" xfId="222" applyFont="1" applyBorder="1">
      <alignment horizontal="center" vertical="center"/>
      <protection locked="0"/>
    </xf>
    <xf numFmtId="0" fontId="5" fillId="0" borderId="8" xfId="559" applyFont="1" applyBorder="1">
      <alignment horizontal="center" vertical="center" wrapText="1"/>
      <protection locked="0"/>
    </xf>
    <xf numFmtId="0" fontId="15" fillId="0" borderId="0" xfId="213" applyFont="1" applyBorder="1">
      <alignment horizontal="right" vertical="center" wrapText="1"/>
      <protection locked="0"/>
    </xf>
    <xf numFmtId="0" fontId="15" fillId="0" borderId="0" xfId="218" applyFont="1" applyBorder="1">
      <alignment horizontal="right" vertical="center" wrapText="1"/>
    </xf>
    <xf numFmtId="0" fontId="4" fillId="0" borderId="0" xfId="0" applyFont="1" applyAlignment="1">
      <alignment horizontal="center" wrapText="1"/>
    </xf>
    <xf numFmtId="0" fontId="4" fillId="0" borderId="0" xfId="0" applyFont="1" applyAlignment="1">
      <alignment horizontal="right" wrapText="1"/>
    </xf>
    <xf numFmtId="0" fontId="5" fillId="0" borderId="8" xfId="171" applyFont="1" applyBorder="1">
      <alignment horizontal="center" vertical="center" wrapText="1"/>
    </xf>
    <xf numFmtId="0" fontId="5" fillId="0" borderId="8" xfId="221" applyFont="1" applyBorder="1">
      <alignment horizontal="center" vertical="center" wrapText="1"/>
      <protection locked="0"/>
    </xf>
    <xf numFmtId="0" fontId="0" fillId="0" borderId="0" xfId="0" applyFont="1" applyBorder="1" applyAlignment="1">
      <alignment horizontal="center"/>
    </xf>
    <xf numFmtId="0" fontId="9" fillId="0" borderId="0" xfId="155" applyFont="1" applyBorder="1" applyAlignment="1">
      <alignment horizontal="center" vertical="center"/>
    </xf>
    <xf numFmtId="0" fontId="4" fillId="0" borderId="0" xfId="0" applyFont="1" applyBorder="1" applyAlignment="1">
      <alignment horizontal="left" vertical="center"/>
    </xf>
    <xf numFmtId="0" fontId="5" fillId="0" borderId="0" xfId="1" applyFont="1" applyBorder="1" applyAlignment="1">
      <alignment horizontal="center"/>
    </xf>
    <xf numFmtId="0" fontId="5" fillId="0" borderId="12" xfId="377" applyFont="1" applyBorder="1">
      <alignment horizontal="center" vertical="center" wrapText="1"/>
    </xf>
    <xf numFmtId="0" fontId="5" fillId="0" borderId="12" xfId="377" applyFont="1" applyBorder="1" applyAlignment="1">
      <alignment horizontal="center" vertical="center" wrapText="1"/>
    </xf>
    <xf numFmtId="0" fontId="5" fillId="0" borderId="13" xfId="409" applyFont="1" applyBorder="1">
      <alignment horizontal="center" vertical="center" wrapText="1"/>
    </xf>
    <xf numFmtId="0" fontId="5" fillId="0" borderId="13" xfId="409" applyFont="1" applyBorder="1" applyAlignment="1">
      <alignment horizontal="center" vertical="center" wrapText="1"/>
    </xf>
    <xf numFmtId="0" fontId="5" fillId="0" borderId="9" xfId="552" applyFont="1" applyBorder="1" applyAlignment="1">
      <alignment horizontal="center" vertical="center" wrapText="1"/>
    </xf>
    <xf numFmtId="0" fontId="5" fillId="0" borderId="9" xfId="200" applyFont="1" applyBorder="1">
      <alignment horizontal="center" vertical="center"/>
    </xf>
    <xf numFmtId="0" fontId="5" fillId="0" borderId="9" xfId="200" applyFont="1" applyBorder="1" applyAlignment="1">
      <alignment horizontal="center" vertical="center"/>
    </xf>
    <xf numFmtId="0" fontId="5" fillId="0" borderId="9" xfId="46" applyFont="1" applyBorder="1">
      <alignment horizontal="center" vertical="center"/>
      <protection locked="0"/>
    </xf>
    <xf numFmtId="49" fontId="13" fillId="0" borderId="1" xfId="347" applyNumberFormat="1" applyFont="1" applyBorder="1">
      <alignment horizontal="left" vertical="center" wrapText="1"/>
    </xf>
    <xf numFmtId="0" fontId="15" fillId="0" borderId="9" xfId="351" applyFont="1" applyBorder="1">
      <alignment horizontal="left" vertical="center" wrapText="1"/>
    </xf>
    <xf numFmtId="0" fontId="15" fillId="0" borderId="9" xfId="441" applyFont="1" applyBorder="1" applyAlignment="1">
      <alignment horizontal="center" vertical="center"/>
    </xf>
    <xf numFmtId="0" fontId="13" fillId="0" borderId="1" xfId="347" applyNumberFormat="1" applyFont="1" applyBorder="1" applyAlignment="1">
      <alignment horizontal="center" vertical="center" wrapText="1"/>
    </xf>
    <xf numFmtId="49" fontId="16" fillId="0" borderId="1" xfId="347" applyNumberFormat="1" applyFont="1" applyBorder="1">
      <alignment horizontal="left" vertical="center" wrapText="1"/>
    </xf>
    <xf numFmtId="0" fontId="15" fillId="0" borderId="10" xfId="307" applyFont="1" applyBorder="1">
      <alignment horizontal="center" vertical="center"/>
    </xf>
    <xf numFmtId="0" fontId="15" fillId="0" borderId="11" xfId="438" applyFont="1" applyBorder="1">
      <alignment horizontal="left" vertical="center"/>
    </xf>
    <xf numFmtId="0" fontId="9" fillId="0" borderId="0" xfId="577" applyFont="1" applyBorder="1">
      <alignment horizontal="center" vertical="center"/>
      <protection locked="0"/>
    </xf>
    <xf numFmtId="0" fontId="5" fillId="0" borderId="6" xfId="572" applyFont="1" applyBorder="1">
      <alignment horizontal="center" vertical="center" wrapText="1"/>
      <protection locked="0"/>
    </xf>
    <xf numFmtId="0" fontId="5" fillId="0" borderId="6" xfId="225" applyFont="1" applyBorder="1">
      <alignment horizontal="center" vertical="center"/>
      <protection locked="0"/>
    </xf>
    <xf numFmtId="0" fontId="5" fillId="0" borderId="13" xfId="32" applyFont="1" applyBorder="1">
      <alignment horizontal="center" vertical="center" wrapText="1"/>
      <protection locked="0"/>
    </xf>
    <xf numFmtId="0" fontId="5" fillId="0" borderId="11" xfId="497" applyFont="1" applyBorder="1">
      <alignment horizontal="center" vertical="center" wrapText="1"/>
    </xf>
    <xf numFmtId="0" fontId="5" fillId="0" borderId="11" xfId="222" applyFont="1" applyBorder="1">
      <alignment horizontal="center" vertical="center"/>
      <protection locked="0"/>
    </xf>
    <xf numFmtId="0" fontId="5" fillId="0" borderId="11" xfId="221" applyFont="1" applyBorder="1">
      <alignment horizontal="center" vertical="center" wrapText="1"/>
      <protection locked="0"/>
    </xf>
    <xf numFmtId="0" fontId="4" fillId="0" borderId="0" xfId="0" applyFont="1" applyBorder="1" applyAlignment="1">
      <alignment horizontal="right"/>
    </xf>
    <xf numFmtId="0" fontId="17" fillId="0" borderId="0" xfId="237" applyFont="1" applyBorder="1">
      <alignment horizontal="right"/>
      <protection locked="0"/>
    </xf>
    <xf numFmtId="49" fontId="17" fillId="0" borderId="0" xfId="469" applyNumberFormat="1" applyFont="1" applyBorder="1">
      <protection locked="0"/>
    </xf>
    <xf numFmtId="0" fontId="8" fillId="0" borderId="0" xfId="644" applyFont="1" applyBorder="1">
      <alignment horizontal="right"/>
    </xf>
    <xf numFmtId="0" fontId="10" fillId="0" borderId="0" xfId="664" applyFont="1" applyBorder="1">
      <alignment horizontal="right"/>
    </xf>
    <xf numFmtId="0" fontId="18" fillId="0" borderId="0" xfId="290" applyFont="1" applyBorder="1">
      <alignment horizontal="center" vertical="center" wrapText="1"/>
      <protection locked="0"/>
    </xf>
    <xf numFmtId="0" fontId="18" fillId="0" borderId="0" xfId="640" applyFont="1" applyBorder="1">
      <alignment horizontal="center" vertical="center"/>
      <protection locked="0"/>
    </xf>
    <xf numFmtId="0" fontId="18" fillId="0" borderId="0" xfId="646" applyFont="1" applyBorder="1">
      <alignment horizontal="center" vertical="center"/>
    </xf>
    <xf numFmtId="0" fontId="6" fillId="0" borderId="0" xfId="150" applyFont="1" applyBorder="1">
      <alignment horizontal="left" vertical="center"/>
      <protection locked="0"/>
    </xf>
    <xf numFmtId="0" fontId="19" fillId="0" borderId="0" xfId="237" applyFont="1" applyBorder="1">
      <alignment horizontal="right"/>
      <protection locked="0"/>
    </xf>
    <xf numFmtId="0" fontId="5" fillId="0" borderId="0" xfId="644" applyFont="1" applyBorder="1">
      <alignment horizontal="right"/>
    </xf>
    <xf numFmtId="0" fontId="4" fillId="0" borderId="2" xfId="446" applyFont="1" applyBorder="1">
      <alignment horizontal="center" vertical="center"/>
      <protection locked="0"/>
    </xf>
    <xf numFmtId="49" fontId="4" fillId="0" borderId="2" xfId="190" applyNumberFormat="1" applyFont="1" applyBorder="1">
      <alignment horizontal="center" vertical="center" wrapText="1"/>
      <protection locked="0"/>
    </xf>
    <xf numFmtId="0" fontId="5" fillId="0" borderId="3" xfId="11" applyFont="1" applyBorder="1">
      <alignment horizontal="center" vertical="center"/>
      <protection locked="0"/>
    </xf>
    <xf numFmtId="49" fontId="5" fillId="0" borderId="3" xfId="187" applyNumberFormat="1" applyFont="1" applyBorder="1">
      <alignment horizontal="center" vertical="center" wrapText="1"/>
      <protection locked="0"/>
    </xf>
    <xf numFmtId="49" fontId="5" fillId="0" borderId="1" xfId="183" applyNumberFormat="1" applyFont="1" applyBorder="1">
      <alignment horizontal="center" vertical="center"/>
      <protection locked="0"/>
    </xf>
    <xf numFmtId="0" fontId="5" fillId="0" borderId="1" xfId="140" applyFont="1" applyBorder="1">
      <alignment horizontal="left" vertical="center" wrapText="1"/>
      <protection locked="0"/>
    </xf>
    <xf numFmtId="0" fontId="4" fillId="0" borderId="6" xfId="620" applyFont="1" applyBorder="1">
      <alignment horizontal="center" vertical="center"/>
      <protection locked="0"/>
    </xf>
    <xf numFmtId="0" fontId="6" fillId="0" borderId="6" xfId="620" applyFont="1" applyBorder="1">
      <alignment horizontal="center" vertical="center"/>
      <protection locked="0"/>
    </xf>
    <xf numFmtId="0" fontId="6" fillId="0" borderId="7" xfId="642" applyFont="1" applyBorder="1">
      <alignment horizontal="center" vertical="center"/>
      <protection locked="0"/>
    </xf>
    <xf numFmtId="0" fontId="8" fillId="0" borderId="0" xfId="0" applyFont="1" applyBorder="1" applyAlignment="1">
      <alignment horizontal="right"/>
    </xf>
    <xf numFmtId="0" fontId="10" fillId="0" borderId="0" xfId="0" applyFont="1" applyBorder="1" applyAlignment="1">
      <alignment horizontal="right"/>
    </xf>
    <xf numFmtId="0" fontId="18"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5" fillId="0" borderId="0" xfId="0" applyFont="1" applyBorder="1" applyAlignment="1">
      <alignment horizontal="right"/>
    </xf>
    <xf numFmtId="0" fontId="4" fillId="0" borderId="1" xfId="0" applyFont="1" applyBorder="1" applyAlignment="1" applyProtection="1">
      <alignment horizontal="center" vertical="center"/>
      <protection locked="0"/>
    </xf>
    <xf numFmtId="49" fontId="4" fillId="0" borderId="1" xfId="190" applyNumberFormat="1" applyFont="1" applyBorder="1">
      <alignment horizontal="center" vertical="center" wrapText="1"/>
      <protection locked="0"/>
    </xf>
    <xf numFmtId="49" fontId="5" fillId="0" borderId="1" xfId="187" applyNumberFormat="1" applyFont="1" applyBorder="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642" applyFont="1" applyBorder="1">
      <alignment horizontal="center" vertical="center"/>
      <protection locked="0"/>
    </xf>
    <xf numFmtId="0" fontId="11" fillId="0" borderId="0" xfId="442" applyFont="1" applyBorder="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174" applyFont="1" applyBorder="1">
      <alignment vertical="center" wrapText="1"/>
    </xf>
    <xf numFmtId="0" fontId="15" fillId="0" borderId="1" xfId="565" applyFont="1" applyBorder="1">
      <alignment horizontal="center" vertical="center" wrapText="1"/>
    </xf>
    <xf numFmtId="0" fontId="15" fillId="0" borderId="1" xfId="581" applyFont="1" applyBorder="1">
      <alignment horizontal="center" vertical="center"/>
      <protection locked="0"/>
    </xf>
    <xf numFmtId="0" fontId="15" fillId="0" borderId="1" xfId="164" applyFont="1" applyBorder="1">
      <alignment horizontal="left" vertical="center" wrapText="1"/>
    </xf>
    <xf numFmtId="0" fontId="0" fillId="0" borderId="0" xfId="0" applyFont="1" applyBorder="1" applyAlignment="1">
      <alignment wrapText="1"/>
    </xf>
    <xf numFmtId="0" fontId="7" fillId="0" borderId="0" xfId="0" applyFont="1" applyAlignment="1">
      <alignment horizontal="left" wrapText="1"/>
    </xf>
    <xf numFmtId="0" fontId="5" fillId="0" borderId="8" xfId="0" applyFont="1" applyBorder="1" applyAlignment="1">
      <alignment horizontal="center" vertical="center" wrapText="1"/>
    </xf>
    <xf numFmtId="0" fontId="5" fillId="0" borderId="8" xfId="176" applyFont="1" applyBorder="1">
      <alignment horizontal="center" vertical="center" wrapText="1"/>
    </xf>
    <xf numFmtId="0" fontId="5" fillId="0" borderId="7" xfId="176" applyFont="1" applyBorder="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pplyProtection="1">
      <alignment horizontal="center" vertical="center"/>
      <protection locked="0"/>
    </xf>
    <xf numFmtId="0" fontId="1" fillId="0" borderId="4" xfId="0" applyFont="1" applyBorder="1" applyAlignment="1">
      <alignment wrapText="1"/>
    </xf>
    <xf numFmtId="49" fontId="13" fillId="0" borderId="4" xfId="347" applyNumberFormat="1" applyFont="1" applyBorder="1">
      <alignment horizontal="left" vertical="center" wrapText="1"/>
    </xf>
    <xf numFmtId="0" fontId="1" fillId="0" borderId="4" xfId="0" applyFont="1" applyBorder="1"/>
    <xf numFmtId="0" fontId="1" fillId="0" borderId="1" xfId="0" applyFont="1" applyBorder="1" applyAlignment="1">
      <alignment horizontal="center" vertical="center" wrapText="1"/>
    </xf>
    <xf numFmtId="0" fontId="1" fillId="0" borderId="0" xfId="0" applyFont="1" applyBorder="1" applyAlignment="1">
      <alignment wrapText="1"/>
    </xf>
    <xf numFmtId="0" fontId="21" fillId="0" borderId="0" xfId="0" applyFont="1" applyBorder="1"/>
    <xf numFmtId="0" fontId="8" fillId="0" borderId="0" xfId="0" applyFont="1" applyBorder="1" applyAlignment="1">
      <alignment horizontal="center" vertical="top"/>
    </xf>
    <xf numFmtId="49" fontId="8" fillId="0" borderId="0" xfId="0" applyNumberFormat="1" applyFont="1" applyBorder="1"/>
    <xf numFmtId="0" fontId="22" fillId="0" borderId="0" xfId="0" applyFont="1" applyBorder="1" applyAlignment="1" applyProtection="1">
      <alignment horizontal="left" vertical="center"/>
      <protection locked="0"/>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1" xfId="123" applyFont="1" applyBorder="1">
      <alignment horizontal="center" vertical="center" wrapText="1"/>
    </xf>
    <xf numFmtId="0" fontId="2" fillId="0" borderId="1" xfId="0" applyFont="1" applyBorder="1" applyAlignment="1">
      <alignment horizontal="center" vertical="center" wrapText="1"/>
    </xf>
    <xf numFmtId="0" fontId="2" fillId="0" borderId="1" xfId="376" applyFont="1" applyBorder="1">
      <alignment horizontal="center" vertical="center"/>
    </xf>
    <xf numFmtId="0" fontId="2" fillId="0" borderId="1" xfId="376" applyFont="1" applyBorder="1" applyAlignment="1">
      <alignment horizontal="center" vertical="center"/>
    </xf>
    <xf numFmtId="0" fontId="21" fillId="0" borderId="1" xfId="0" applyFont="1" applyBorder="1"/>
    <xf numFmtId="0" fontId="21" fillId="0" borderId="1" xfId="0" applyFont="1" applyBorder="1" applyAlignment="1">
      <alignment horizontal="center"/>
    </xf>
    <xf numFmtId="49" fontId="23" fillId="0" borderId="1" xfId="347" applyNumberFormat="1" applyFont="1" applyBorder="1">
      <alignment horizontal="left" vertical="center" wrapText="1"/>
    </xf>
    <xf numFmtId="49" fontId="21" fillId="0" borderId="1" xfId="347" applyNumberFormat="1" applyFont="1" applyBorder="1" applyAlignment="1">
      <alignment horizontal="center" vertical="center" wrapText="1"/>
    </xf>
    <xf numFmtId="49" fontId="21" fillId="0" borderId="1" xfId="347" applyNumberFormat="1" applyFont="1" applyBorder="1">
      <alignment horizontal="left" vertical="center" wrapText="1"/>
    </xf>
    <xf numFmtId="0" fontId="2" fillId="0" borderId="1" xfId="108" applyFont="1" applyBorder="1" applyAlignment="1">
      <alignment horizontal="center" vertical="center"/>
    </xf>
    <xf numFmtId="0" fontId="2" fillId="0" borderId="1" xfId="108" applyFont="1" applyBorder="1">
      <alignment horizontal="left" vertical="center"/>
    </xf>
    <xf numFmtId="0" fontId="2" fillId="0" borderId="1" xfId="158" applyFont="1" applyBorder="1">
      <alignment horizontal="left" vertical="center"/>
    </xf>
    <xf numFmtId="0" fontId="21" fillId="0" borderId="0" xfId="0" applyFont="1" applyBorder="1" applyAlignment="1">
      <alignment horizontal="center"/>
    </xf>
    <xf numFmtId="0" fontId="2" fillId="0" borderId="0" xfId="0" applyFont="1" applyBorder="1"/>
    <xf numFmtId="0" fontId="22" fillId="0" borderId="1" xfId="0" applyFont="1" applyBorder="1" applyAlignment="1">
      <alignment horizontal="center" vertical="center"/>
    </xf>
    <xf numFmtId="0" fontId="22" fillId="0" borderId="1" xfId="590" applyFont="1" applyBorder="1">
      <alignment horizontal="center" vertical="center"/>
    </xf>
    <xf numFmtId="0" fontId="24" fillId="0" borderId="1" xfId="579" applyFont="1" applyBorder="1">
      <alignment horizontal="center" vertical="center" wrapText="1"/>
      <protection locked="0"/>
    </xf>
    <xf numFmtId="0" fontId="22" fillId="0" borderId="1" xfId="176" applyFont="1" applyBorder="1">
      <alignment horizontal="center" vertical="center" wrapText="1"/>
    </xf>
    <xf numFmtId="0" fontId="2" fillId="0" borderId="1" xfId="125" applyFont="1" applyBorder="1">
      <alignment horizontal="center" vertical="center"/>
      <protection locked="0"/>
    </xf>
    <xf numFmtId="179" fontId="21" fillId="0" borderId="1" xfId="0" applyNumberFormat="1" applyFont="1" applyBorder="1" applyAlignment="1">
      <alignment horizontal="right" vertical="center"/>
    </xf>
    <xf numFmtId="0" fontId="8" fillId="0" borderId="0" xfId="0" applyFont="1" applyBorder="1" applyAlignment="1">
      <alignment vertical="top"/>
    </xf>
    <xf numFmtId="0" fontId="10" fillId="0" borderId="0" xfId="0" applyFont="1" applyBorder="1" applyAlignment="1">
      <alignment horizontal="right" vertical="center"/>
    </xf>
    <xf numFmtId="0" fontId="2" fillId="0" borderId="0" xfId="0" applyFont="1" applyBorder="1" applyAlignment="1">
      <alignment vertical="top"/>
    </xf>
    <xf numFmtId="0" fontId="22" fillId="0" borderId="0" xfId="0" applyFont="1" applyBorder="1" applyAlignment="1">
      <alignment horizontal="right"/>
    </xf>
    <xf numFmtId="0" fontId="8" fillId="0" borderId="0" xfId="458" applyFont="1" applyBorder="1" applyAlignment="1">
      <alignment horizontal="center" vertical="top"/>
      <protection locked="0"/>
    </xf>
    <xf numFmtId="49" fontId="8" fillId="0" borderId="0" xfId="465" applyNumberFormat="1" applyFont="1" applyBorder="1">
      <protection locked="0"/>
    </xf>
    <xf numFmtId="0" fontId="8" fillId="0" borderId="0" xfId="0" applyFont="1" applyBorder="1" applyProtection="1">
      <protection locked="0"/>
    </xf>
    <xf numFmtId="0" fontId="11"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24" applyFont="1" applyBorder="1" applyAlignment="1">
      <alignment horizontal="center" vertical="center"/>
      <protection locked="0"/>
    </xf>
    <xf numFmtId="0" fontId="5" fillId="0" borderId="0" xfId="24" applyFont="1" applyBorder="1">
      <alignment horizontal="left" vertical="center"/>
      <protection locked="0"/>
    </xf>
    <xf numFmtId="0" fontId="5" fillId="0" borderId="0" xfId="0" applyFont="1" applyBorder="1" applyProtection="1">
      <protection locked="0"/>
    </xf>
    <xf numFmtId="0" fontId="5" fillId="0" borderId="1" xfId="388" applyFont="1" applyBorder="1" applyAlignment="1">
      <alignment horizontal="center" vertical="center" wrapText="1"/>
      <protection locked="0"/>
    </xf>
    <xf numFmtId="0" fontId="5" fillId="0" borderId="1" xfId="388" applyFont="1" applyBorder="1">
      <alignment horizontal="center" vertical="center" wrapText="1"/>
      <protection locked="0"/>
    </xf>
    <xf numFmtId="0" fontId="5" fillId="0" borderId="1" xfId="146" applyFont="1" applyBorder="1" applyAlignment="1">
      <alignment horizontal="center" vertical="center" wrapText="1"/>
      <protection locked="0"/>
    </xf>
    <xf numFmtId="0" fontId="5" fillId="0" borderId="1" xfId="11" applyFont="1" applyBorder="1" applyAlignment="1">
      <alignment horizontal="center" vertical="center"/>
      <protection locked="0"/>
    </xf>
    <xf numFmtId="0" fontId="5" fillId="0" borderId="1" xfId="146" applyFont="1" applyBorder="1">
      <alignment horizontal="center" vertical="center" wrapText="1"/>
      <protection locked="0"/>
    </xf>
    <xf numFmtId="0" fontId="5" fillId="0" borderId="1" xfId="58" applyFont="1" applyBorder="1" applyAlignment="1">
      <alignment horizontal="center" vertical="center"/>
    </xf>
    <xf numFmtId="0" fontId="5" fillId="0" borderId="1" xfId="58" applyFont="1" applyBorder="1">
      <alignment horizontal="center" vertical="center"/>
    </xf>
    <xf numFmtId="0" fontId="5" fillId="0" borderId="1" xfId="424" applyFont="1" applyBorder="1" applyAlignment="1">
      <alignment horizontal="center" vertical="center"/>
      <protection locked="0"/>
    </xf>
    <xf numFmtId="0" fontId="5" fillId="0" borderId="1" xfId="424" applyFont="1" applyBorder="1">
      <alignment horizontal="center" vertical="center"/>
      <protection locked="0"/>
    </xf>
    <xf numFmtId="0" fontId="5" fillId="0" borderId="1" xfId="125" applyFont="1" applyBorder="1" applyAlignment="1">
      <alignment horizontal="center" vertical="center"/>
      <protection locked="0"/>
    </xf>
    <xf numFmtId="0" fontId="5" fillId="0" borderId="1" xfId="241" applyFont="1" applyBorder="1" applyAlignment="1">
      <alignment horizontal="center" vertical="center"/>
    </xf>
    <xf numFmtId="0" fontId="5" fillId="0" borderId="1" xfId="241" applyFont="1" applyBorder="1">
      <alignment horizontal="left" vertical="center"/>
    </xf>
    <xf numFmtId="0" fontId="5" fillId="0" borderId="1" xfId="30" applyFont="1" applyBorder="1" applyAlignment="1">
      <alignment horizontal="center" vertical="center" wrapText="1"/>
      <protection locked="0"/>
    </xf>
    <xf numFmtId="0" fontId="5" fillId="0" borderId="1" xfId="461" applyFont="1" applyBorder="1" applyAlignment="1">
      <alignment horizontal="center" vertical="center"/>
      <protection locked="0"/>
    </xf>
    <xf numFmtId="0" fontId="5" fillId="0" borderId="1" xfId="461" applyFont="1" applyBorder="1">
      <alignment horizontal="left" vertical="center"/>
      <protection locked="0"/>
    </xf>
    <xf numFmtId="0" fontId="5" fillId="0" borderId="1" xfId="40" applyFont="1" applyBorder="1">
      <alignment horizontal="left" vertical="center"/>
      <protection locked="0"/>
    </xf>
    <xf numFmtId="0" fontId="5" fillId="0" borderId="1" xfId="152" applyFont="1" applyBorder="1">
      <alignment horizontal="center" vertical="center" wrapText="1"/>
      <protection locked="0"/>
    </xf>
    <xf numFmtId="0" fontId="5" fillId="0" borderId="1" xfId="374" applyFont="1" applyBorder="1">
      <alignment horizontal="center" vertical="center" wrapText="1"/>
      <protection locked="0"/>
    </xf>
    <xf numFmtId="0" fontId="5" fillId="0" borderId="1" xfId="143" applyFont="1" applyBorder="1">
      <alignment horizontal="center" vertical="center" wrapText="1"/>
      <protection locked="0"/>
    </xf>
    <xf numFmtId="0" fontId="8" fillId="0" borderId="0" xfId="458" applyFont="1" applyBorder="1">
      <alignment vertical="top"/>
      <protection locked="0"/>
    </xf>
    <xf numFmtId="0" fontId="5" fillId="0" borderId="0" xfId="458" applyFont="1" applyBorder="1">
      <alignment vertical="top"/>
      <protection locked="0"/>
    </xf>
    <xf numFmtId="0" fontId="5" fillId="0" borderId="1" xfId="572" applyFont="1" applyBorder="1">
      <alignment horizontal="center" vertical="center" wrapText="1"/>
      <protection locked="0"/>
    </xf>
    <xf numFmtId="0" fontId="5" fillId="0" borderId="1" xfId="335" applyFont="1" applyBorder="1">
      <alignment horizontal="center"/>
    </xf>
    <xf numFmtId="0" fontId="5" fillId="0" borderId="1" xfId="139" applyFont="1" applyBorder="1">
      <alignment horizontal="center"/>
    </xf>
    <xf numFmtId="0" fontId="8" fillId="0" borderId="0" xfId="507" applyFont="1" applyBorder="1">
      <alignment horizontal="center" wrapText="1"/>
    </xf>
    <xf numFmtId="0" fontId="8" fillId="0" borderId="0" xfId="365" applyFont="1" applyBorder="1">
      <alignment wrapText="1"/>
    </xf>
    <xf numFmtId="0" fontId="10" fillId="0" borderId="0" xfId="215" applyFont="1" applyBorder="1">
      <alignment horizontal="right" wrapText="1"/>
    </xf>
    <xf numFmtId="0" fontId="25" fillId="0" borderId="0" xfId="508" applyFont="1" applyBorder="1">
      <alignment horizontal="center" vertical="center" wrapText="1"/>
    </xf>
    <xf numFmtId="0" fontId="5" fillId="0" borderId="0" xfId="507" applyFont="1" applyBorder="1">
      <alignment horizontal="center" wrapText="1"/>
    </xf>
    <xf numFmtId="0" fontId="5" fillId="0" borderId="0" xfId="215" applyFont="1" applyBorder="1">
      <alignment horizontal="right" wrapText="1"/>
    </xf>
    <xf numFmtId="0" fontId="5" fillId="0" borderId="1" xfId="514" applyFont="1" applyBorder="1">
      <alignment horizontal="center" vertical="center" wrapText="1"/>
    </xf>
    <xf numFmtId="0" fontId="5" fillId="0" borderId="1" xfId="517" applyFont="1" applyBorder="1">
      <alignment horizontal="center" vertical="center" wrapText="1"/>
    </xf>
    <xf numFmtId="0" fontId="26" fillId="0" borderId="0" xfId="0" applyFont="1" applyBorder="1"/>
    <xf numFmtId="0" fontId="27" fillId="0" borderId="0" xfId="0" applyFont="1" applyBorder="1"/>
    <xf numFmtId="179" fontId="28" fillId="0" borderId="0" xfId="0" applyNumberFormat="1" applyFont="1" applyBorder="1" applyAlignment="1">
      <alignment horizontal="right" vertical="center"/>
    </xf>
    <xf numFmtId="0" fontId="29" fillId="0" borderId="0" xfId="330" applyFont="1" applyBorder="1">
      <alignment vertical="top"/>
    </xf>
    <xf numFmtId="0" fontId="30" fillId="0" borderId="0" xfId="412" applyFont="1" applyBorder="1">
      <alignment horizontal="center" vertical="center"/>
    </xf>
    <xf numFmtId="0" fontId="31" fillId="0" borderId="0" xfId="134" applyFont="1" applyBorder="1" applyAlignment="1">
      <alignment vertical="center"/>
    </xf>
    <xf numFmtId="0" fontId="26" fillId="0" borderId="0" xfId="0" applyFont="1" applyBorder="1" applyAlignment="1"/>
    <xf numFmtId="0" fontId="32" fillId="0" borderId="0" xfId="330" applyFont="1" applyBorder="1" applyAlignment="1">
      <alignment vertical="top"/>
    </xf>
    <xf numFmtId="0" fontId="33" fillId="0" borderId="1" xfId="0" applyFont="1" applyBorder="1" applyAlignment="1">
      <alignment horizontal="center" vertical="center"/>
    </xf>
    <xf numFmtId="0" fontId="34" fillId="0" borderId="1" xfId="0" applyFont="1" applyBorder="1" applyAlignment="1">
      <alignment horizontal="center" vertical="center"/>
    </xf>
    <xf numFmtId="49" fontId="33" fillId="0" borderId="1" xfId="0" applyNumberFormat="1" applyFont="1" applyBorder="1" applyAlignment="1">
      <alignment horizontal="center" vertical="center" wrapText="1"/>
    </xf>
    <xf numFmtId="49" fontId="34" fillId="0" borderId="1" xfId="226" applyNumberFormat="1" applyFont="1" applyBorder="1">
      <alignment horizontal="center" vertical="center" wrapText="1"/>
    </xf>
    <xf numFmtId="49" fontId="34"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49" fontId="34" fillId="0" borderId="1" xfId="0" applyNumberFormat="1" applyFont="1" applyBorder="1" applyAlignment="1">
      <alignment horizontal="center" vertical="center"/>
    </xf>
    <xf numFmtId="49" fontId="34" fillId="0" borderId="1" xfId="0" applyNumberFormat="1" applyFont="1" applyBorder="1" applyAlignment="1" applyProtection="1">
      <alignment horizontal="center" vertical="center"/>
      <protection locked="0"/>
    </xf>
    <xf numFmtId="0" fontId="34" fillId="0" borderId="1" xfId="0" applyFont="1" applyBorder="1"/>
    <xf numFmtId="0" fontId="33" fillId="0" borderId="1" xfId="0" applyFont="1" applyBorder="1"/>
    <xf numFmtId="179" fontId="35" fillId="0" borderId="1" xfId="0" applyNumberFormat="1" applyFont="1" applyBorder="1" applyAlignment="1">
      <alignment horizontal="right" vertical="center"/>
    </xf>
    <xf numFmtId="0" fontId="34" fillId="0" borderId="1" xfId="0" applyFont="1" applyBorder="1" applyAlignment="1">
      <alignment horizontal="left" indent="1"/>
    </xf>
    <xf numFmtId="0" fontId="33" fillId="0" borderId="1" xfId="0" applyFont="1" applyBorder="1" applyAlignment="1">
      <alignment horizontal="left" indent="1"/>
    </xf>
    <xf numFmtId="49" fontId="35" fillId="0" borderId="1" xfId="347" applyNumberFormat="1" applyFont="1" applyBorder="1">
      <alignment horizontal="left" vertical="center" wrapText="1"/>
    </xf>
    <xf numFmtId="0" fontId="33" fillId="0" borderId="1" xfId="259" applyFont="1" applyBorder="1">
      <alignment horizontal="center" vertical="center"/>
    </xf>
    <xf numFmtId="0" fontId="34" fillId="0" borderId="1" xfId="357" applyFont="1" applyBorder="1">
      <alignment horizontal="center" vertical="center"/>
    </xf>
    <xf numFmtId="0" fontId="34" fillId="0" borderId="1" xfId="318" applyFont="1" applyBorder="1">
      <alignment horizontal="center" vertical="center"/>
    </xf>
    <xf numFmtId="0" fontId="32" fillId="0" borderId="0" xfId="330" applyFont="1" applyBorder="1">
      <alignment vertical="top"/>
    </xf>
    <xf numFmtId="179" fontId="33" fillId="0" borderId="1" xfId="0" applyNumberFormat="1" applyFont="1" applyBorder="1" applyAlignment="1">
      <alignment horizontal="left" vertical="center"/>
    </xf>
    <xf numFmtId="49" fontId="35" fillId="0" borderId="1" xfId="347" applyNumberFormat="1" applyFont="1" applyBorder="1" applyAlignment="1">
      <alignment horizontal="left" vertical="center" wrapText="1" indent="1"/>
    </xf>
    <xf numFmtId="179" fontId="33" fillId="0" borderId="1" xfId="0" applyNumberFormat="1" applyFont="1" applyBorder="1" applyAlignment="1">
      <alignment horizontal="left" vertical="center" indent="1"/>
    </xf>
    <xf numFmtId="179" fontId="33" fillId="0" borderId="1" xfId="0" applyNumberFormat="1" applyFont="1" applyBorder="1" applyAlignment="1">
      <alignment horizontal="center" vertical="center"/>
    </xf>
    <xf numFmtId="179" fontId="34" fillId="0" borderId="1" xfId="0" applyNumberFormat="1" applyFont="1" applyBorder="1" applyAlignment="1">
      <alignment horizontal="center" vertical="center"/>
    </xf>
    <xf numFmtId="0" fontId="36" fillId="0" borderId="0" xfId="81" applyFont="1" applyBorder="1">
      <alignment horizontal="right" vertical="center"/>
    </xf>
    <xf numFmtId="0" fontId="32" fillId="0" borderId="0" xfId="644" applyFont="1" applyBorder="1">
      <alignment horizontal="right"/>
    </xf>
    <xf numFmtId="0" fontId="33" fillId="0" borderId="1" xfId="0" applyFont="1" applyBorder="1" applyAlignment="1" applyProtection="1">
      <alignment horizontal="center" vertical="center"/>
      <protection locked="0"/>
    </xf>
    <xf numFmtId="0" fontId="34" fillId="0" borderId="1" xfId="225" applyFont="1" applyBorder="1">
      <alignment horizontal="center" vertical="center"/>
      <protection locked="0"/>
    </xf>
    <xf numFmtId="0" fontId="34" fillId="0" borderId="1" xfId="142" applyFont="1" applyBorder="1">
      <alignment horizontal="center" vertical="center"/>
      <protection locked="0"/>
    </xf>
    <xf numFmtId="0" fontId="37" fillId="0" borderId="0" xfId="0" applyFont="1" applyBorder="1" applyAlignment="1" applyProtection="1">
      <alignment horizontal="right" vertical="center"/>
      <protection locked="0"/>
    </xf>
    <xf numFmtId="0" fontId="38" fillId="0" borderId="0" xfId="0" applyFont="1" applyBorder="1" applyAlignment="1">
      <alignment horizontal="center" vertical="center"/>
    </xf>
    <xf numFmtId="0" fontId="39" fillId="0" borderId="0" xfId="644" applyFont="1" applyBorder="1">
      <alignment horizontal="right"/>
    </xf>
    <xf numFmtId="0" fontId="33" fillId="0" borderId="1" xfId="437" applyFont="1" applyBorder="1">
      <alignment horizontal="center" vertical="center"/>
      <protection locked="0"/>
    </xf>
    <xf numFmtId="0" fontId="34" fillId="0" borderId="1" xfId="296" applyFont="1" applyBorder="1">
      <alignment horizontal="center" vertical="center"/>
    </xf>
    <xf numFmtId="0" fontId="36" fillId="0" borderId="0" xfId="56" applyFont="1" applyBorder="1">
      <alignment vertical="top"/>
    </xf>
    <xf numFmtId="0" fontId="37" fillId="0" borderId="0" xfId="100" applyFont="1" applyBorder="1">
      <alignment horizontal="right" vertical="center"/>
    </xf>
    <xf numFmtId="0" fontId="40" fillId="0" borderId="0" xfId="646" applyFont="1" applyBorder="1">
      <alignment horizontal="center" vertical="center"/>
    </xf>
    <xf numFmtId="0" fontId="31" fillId="0" borderId="0" xfId="0" applyFont="1" applyBorder="1" applyAlignment="1" applyProtection="1">
      <alignment horizontal="left" vertical="center"/>
      <protection locked="0"/>
    </xf>
    <xf numFmtId="0" fontId="26" fillId="0" borderId="0" xfId="644" applyFont="1" applyBorder="1">
      <alignment horizontal="right"/>
    </xf>
    <xf numFmtId="0" fontId="31" fillId="0" borderId="0" xfId="0" applyFont="1" applyBorder="1" applyAlignment="1">
      <alignment horizontal="right"/>
    </xf>
    <xf numFmtId="49" fontId="31" fillId="0" borderId="1" xfId="10" applyNumberFormat="1" applyFont="1" applyBorder="1">
      <alignment horizontal="center" vertical="center" wrapText="1"/>
    </xf>
    <xf numFmtId="49" fontId="26" fillId="0" borderId="1" xfId="362" applyNumberFormat="1" applyFont="1" applyBorder="1">
      <alignment horizontal="center" vertical="center" wrapText="1"/>
    </xf>
    <xf numFmtId="0" fontId="31" fillId="0" borderId="1" xfId="0" applyFont="1" applyBorder="1" applyAlignment="1" applyProtection="1">
      <alignment horizontal="center" vertical="center"/>
      <protection locked="0"/>
    </xf>
    <xf numFmtId="0" fontId="31" fillId="0" borderId="1" xfId="336" applyFont="1" applyBorder="1">
      <alignment horizontal="center" vertical="center"/>
      <protection locked="0"/>
    </xf>
    <xf numFmtId="0" fontId="26" fillId="0" borderId="1" xfId="0" applyFont="1" applyBorder="1" applyAlignment="1">
      <alignment horizontal="center" vertical="center"/>
    </xf>
    <xf numFmtId="0" fontId="31" fillId="0" borderId="1" xfId="0" applyFont="1" applyBorder="1" applyAlignment="1">
      <alignment horizontal="center" vertical="center"/>
    </xf>
    <xf numFmtId="49" fontId="31" fillId="0" borderId="1" xfId="262" applyNumberFormat="1" applyFont="1" applyBorder="1">
      <alignment horizontal="center" vertical="center"/>
    </xf>
    <xf numFmtId="0" fontId="31" fillId="0" borderId="1" xfId="202" applyFont="1" applyBorder="1">
      <alignment horizontal="center" vertical="center"/>
    </xf>
    <xf numFmtId="49" fontId="26" fillId="0" borderId="1" xfId="262" applyNumberFormat="1" applyFont="1" applyBorder="1">
      <alignment horizontal="center" vertical="center"/>
    </xf>
    <xf numFmtId="49" fontId="26" fillId="0" borderId="1" xfId="183" applyNumberFormat="1" applyFont="1" applyBorder="1">
      <alignment horizontal="center" vertical="center"/>
      <protection locked="0"/>
    </xf>
    <xf numFmtId="0" fontId="26" fillId="0" borderId="1" xfId="335" applyFont="1" applyBorder="1">
      <alignment horizontal="center"/>
    </xf>
    <xf numFmtId="49" fontId="26" fillId="0" borderId="1" xfId="347" applyNumberFormat="1" applyFont="1" applyBorder="1">
      <alignment horizontal="left" vertical="center" wrapText="1"/>
    </xf>
    <xf numFmtId="49" fontId="31" fillId="0" borderId="1" xfId="347" applyNumberFormat="1" applyFont="1" applyBorder="1">
      <alignment horizontal="left" vertical="center" wrapText="1"/>
    </xf>
    <xf numFmtId="179" fontId="26" fillId="0" borderId="1" xfId="0" applyNumberFormat="1" applyFont="1" applyBorder="1" applyAlignment="1">
      <alignment horizontal="right" vertical="center"/>
    </xf>
    <xf numFmtId="49" fontId="26" fillId="0" borderId="1" xfId="347" applyNumberFormat="1" applyFont="1" applyBorder="1" applyAlignment="1">
      <alignment horizontal="left" vertical="center" wrapText="1" indent="1"/>
    </xf>
    <xf numFmtId="49" fontId="31" fillId="0" borderId="1" xfId="347" applyNumberFormat="1" applyFont="1" applyBorder="1" applyAlignment="1">
      <alignment horizontal="left" vertical="center" wrapText="1" indent="1"/>
    </xf>
    <xf numFmtId="49" fontId="26" fillId="0" borderId="1" xfId="347" applyNumberFormat="1" applyFont="1" applyBorder="1" applyAlignment="1">
      <alignment horizontal="left" vertical="center" wrapText="1" indent="2"/>
    </xf>
    <xf numFmtId="49" fontId="31" fillId="0" borderId="1" xfId="347" applyNumberFormat="1" applyFont="1" applyBorder="1" applyAlignment="1">
      <alignment horizontal="left" vertical="center" wrapText="1" indent="2"/>
    </xf>
    <xf numFmtId="0" fontId="41" fillId="0" borderId="1" xfId="275" applyFont="1" applyBorder="1">
      <alignment horizontal="center" vertical="center"/>
    </xf>
    <xf numFmtId="0" fontId="0" fillId="0" borderId="0" xfId="0" applyFont="1" applyBorder="1" applyAlignment="1">
      <alignment horizontal="center" vertical="center"/>
    </xf>
    <xf numFmtId="49" fontId="42" fillId="0" borderId="0" xfId="347" applyNumberFormat="1" applyFont="1" applyBorder="1">
      <alignment horizontal="left" vertical="center" wrapText="1"/>
    </xf>
    <xf numFmtId="0" fontId="43" fillId="0" borderId="0" xfId="444" applyFont="1" applyBorder="1">
      <alignment horizontal="center" vertical="center"/>
    </xf>
    <xf numFmtId="49" fontId="44" fillId="0" borderId="0" xfId="347" applyNumberFormat="1" applyFont="1" applyBorder="1">
      <alignment horizontal="left" vertical="center" wrapText="1"/>
    </xf>
    <xf numFmtId="0" fontId="4" fillId="0" borderId="0" xfId="150" applyFont="1" applyBorder="1">
      <alignment horizontal="left" vertical="center"/>
      <protection locked="0"/>
    </xf>
    <xf numFmtId="0" fontId="45" fillId="0" borderId="0" xfId="0" applyFont="1" applyBorder="1" applyAlignment="1">
      <alignment horizontal="center" vertical="center"/>
    </xf>
    <xf numFmtId="49" fontId="1" fillId="0" borderId="0" xfId="347" applyNumberFormat="1" applyFont="1" applyBorder="1">
      <alignment horizontal="left" vertical="center" wrapText="1"/>
    </xf>
    <xf numFmtId="0" fontId="5" fillId="0" borderId="1" xfId="446" applyFont="1" applyBorder="1">
      <alignment horizontal="center" vertical="center"/>
      <protection locked="0"/>
    </xf>
    <xf numFmtId="0" fontId="5" fillId="0" borderId="1" xfId="130" applyFont="1" applyBorder="1">
      <alignment horizontal="center" vertical="center" wrapText="1"/>
    </xf>
    <xf numFmtId="0" fontId="46" fillId="0" borderId="0" xfId="0" applyFont="1" applyBorder="1" applyAlignment="1">
      <alignment horizontal="center" vertical="center"/>
    </xf>
    <xf numFmtId="0" fontId="31" fillId="0" borderId="0" xfId="323" applyFont="1" applyBorder="1">
      <alignment horizontal="left" vertical="center" wrapText="1"/>
      <protection locked="0"/>
    </xf>
    <xf numFmtId="0" fontId="26" fillId="0" borderId="0" xfId="205" applyFont="1" applyBorder="1">
      <alignment horizontal="left" vertical="center" wrapText="1"/>
    </xf>
    <xf numFmtId="0" fontId="26" fillId="0" borderId="0" xfId="198" applyFont="1" applyBorder="1">
      <alignment wrapText="1"/>
    </xf>
    <xf numFmtId="0" fontId="31" fillId="0" borderId="1" xfId="119" applyFont="1" applyBorder="1">
      <alignment horizontal="center" vertical="center" wrapText="1"/>
    </xf>
    <xf numFmtId="0" fontId="31" fillId="0" borderId="1" xfId="377" applyFont="1" applyBorder="1">
      <alignment horizontal="center" vertical="center" wrapText="1"/>
    </xf>
    <xf numFmtId="0" fontId="31" fillId="0" borderId="1" xfId="352" applyFont="1" applyBorder="1">
      <alignment horizontal="center" vertical="center"/>
    </xf>
    <xf numFmtId="0" fontId="31" fillId="0" borderId="1" xfId="2" applyFont="1" applyBorder="1">
      <alignment horizontal="center" vertical="center"/>
    </xf>
    <xf numFmtId="0" fontId="31" fillId="0" borderId="1" xfId="464" applyFont="1" applyBorder="1">
      <alignment horizontal="center" vertical="center"/>
    </xf>
    <xf numFmtId="0" fontId="26" fillId="0" borderId="1" xfId="200" applyFont="1" applyBorder="1">
      <alignment horizontal="center" vertical="center"/>
    </xf>
    <xf numFmtId="0" fontId="31" fillId="0" borderId="1" xfId="200" applyFont="1" applyBorder="1">
      <alignment horizontal="center" vertical="center"/>
    </xf>
    <xf numFmtId="0" fontId="31" fillId="0" borderId="1" xfId="46" applyFont="1" applyBorder="1">
      <alignment horizontal="center" vertical="center"/>
      <protection locked="0"/>
    </xf>
    <xf numFmtId="3" fontId="26" fillId="0" borderId="1" xfId="467" applyNumberFormat="1" applyFont="1" applyBorder="1">
      <alignment horizontal="center" vertical="center"/>
      <protection locked="0"/>
    </xf>
    <xf numFmtId="3" fontId="26" fillId="0" borderId="1" xfId="460" applyNumberFormat="1" applyFont="1" applyBorder="1">
      <alignment horizontal="center" vertical="center"/>
    </xf>
    <xf numFmtId="0" fontId="31" fillId="0" borderId="1" xfId="280" applyFont="1" applyBorder="1">
      <alignment horizontal="center" vertical="center" wrapText="1"/>
      <protection locked="0"/>
    </xf>
    <xf numFmtId="0" fontId="41"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439" applyFont="1" applyBorder="1">
      <alignment horizontal="center" vertical="center" wrapText="1"/>
      <protection locked="0"/>
    </xf>
    <xf numFmtId="0" fontId="26" fillId="0" borderId="1" xfId="178" applyFont="1" applyBorder="1">
      <alignment horizontal="center" vertical="center" wrapText="1"/>
    </xf>
    <xf numFmtId="0" fontId="26" fillId="0" borderId="1" xfId="46" applyFont="1" applyBorder="1">
      <alignment horizontal="center" vertical="center"/>
      <protection locked="0"/>
    </xf>
    <xf numFmtId="0" fontId="31" fillId="0" borderId="1" xfId="558" applyFont="1" applyBorder="1">
      <alignment horizontal="center" vertical="center" wrapText="1"/>
      <protection locked="0"/>
    </xf>
    <xf numFmtId="3" fontId="26" fillId="0" borderId="1" xfId="149" applyNumberFormat="1" applyFont="1" applyBorder="1">
      <alignment horizontal="center" vertical="top"/>
      <protection locked="0"/>
    </xf>
    <xf numFmtId="0" fontId="26" fillId="0" borderId="1" xfId="387" applyFont="1" applyBorder="1">
      <alignment horizontal="center" vertical="top"/>
    </xf>
    <xf numFmtId="0" fontId="31" fillId="0" borderId="0" xfId="100" applyFont="1" applyBorder="1">
      <alignment horizontal="right" vertical="center"/>
    </xf>
    <xf numFmtId="0" fontId="26" fillId="0" borderId="1" xfId="171" applyFont="1" applyBorder="1">
      <alignment horizontal="center" vertical="center" wrapText="1"/>
    </xf>
    <xf numFmtId="0" fontId="14" fillId="0" borderId="0" xfId="267" applyFont="1" applyBorder="1">
      <alignment horizontal="center" vertical="center"/>
      <protection locked="0"/>
    </xf>
    <xf numFmtId="0" fontId="3" fillId="0" borderId="0" xfId="155" applyFont="1" applyBorder="1">
      <alignment horizontal="center" vertical="center"/>
    </xf>
    <xf numFmtId="0" fontId="5" fillId="0" borderId="1" xfId="9" applyFont="1" applyBorder="1">
      <alignment horizontal="center" vertical="center" wrapText="1"/>
      <protection locked="0"/>
    </xf>
    <xf numFmtId="0" fontId="5" fillId="0" borderId="1" xfId="343" applyFont="1" applyBorder="1">
      <alignment horizontal="center" vertical="center" wrapText="1"/>
      <protection locked="0"/>
    </xf>
    <xf numFmtId="0" fontId="5" fillId="0" borderId="1" xfId="286" applyFont="1" applyBorder="1">
      <alignment horizontal="center" vertical="center" wrapText="1"/>
      <protection locked="0"/>
    </xf>
    <xf numFmtId="0" fontId="5" fillId="0" borderId="1" xfId="404" applyFont="1" applyBorder="1">
      <alignment horizontal="center" vertical="center" wrapText="1"/>
    </xf>
    <xf numFmtId="0" fontId="5" fillId="0" borderId="1" xfId="263" applyFont="1" applyBorder="1">
      <alignment horizontal="center" vertical="center" wrapText="1"/>
    </xf>
    <xf numFmtId="0" fontId="5" fillId="0" borderId="1" xfId="234" applyFont="1" applyBorder="1">
      <alignment horizontal="center" vertical="center" wrapText="1"/>
    </xf>
    <xf numFmtId="0" fontId="5" fillId="0" borderId="1" xfId="422" applyFont="1" applyBorder="1">
      <alignment horizontal="center" vertical="center"/>
    </xf>
    <xf numFmtId="0" fontId="5" fillId="0" borderId="1" xfId="366" applyFont="1" applyBorder="1">
      <alignment horizontal="center" vertical="center"/>
    </xf>
    <xf numFmtId="0" fontId="5" fillId="0" borderId="1" xfId="487" applyFont="1" applyBorder="1">
      <alignment horizontal="center" vertical="center"/>
    </xf>
    <xf numFmtId="3" fontId="5" fillId="0" borderId="1" xfId="311" applyNumberFormat="1" applyFont="1" applyBorder="1">
      <alignment horizontal="center" vertical="center"/>
    </xf>
    <xf numFmtId="3" fontId="5" fillId="0" borderId="1" xfId="303" applyNumberFormat="1" applyFont="1" applyBorder="1">
      <alignment horizontal="center" vertical="center"/>
    </xf>
    <xf numFmtId="0" fontId="5" fillId="0" borderId="1" xfId="258" applyFont="1" applyBorder="1">
      <alignment horizontal="center" vertical="center"/>
      <protection locked="0"/>
    </xf>
    <xf numFmtId="0" fontId="5" fillId="0" borderId="1" xfId="312" applyFont="1" applyBorder="1">
      <alignment horizontal="right" vertical="center"/>
      <protection locked="0"/>
    </xf>
    <xf numFmtId="0" fontId="5" fillId="0" borderId="1" xfId="620" applyFont="1" applyBorder="1">
      <alignment horizontal="center" vertical="center"/>
      <protection locked="0"/>
    </xf>
    <xf numFmtId="0" fontId="5" fillId="0" borderId="1" xfId="625" applyFont="1" applyBorder="1">
      <alignment horizontal="center" vertical="center" wrapText="1"/>
    </xf>
    <xf numFmtId="0" fontId="5" fillId="0" borderId="1" xfId="624" applyFont="1" applyBorder="1">
      <alignment horizontal="center" vertical="center"/>
      <protection locked="0"/>
    </xf>
    <xf numFmtId="0" fontId="5" fillId="0" borderId="1" xfId="614" applyFont="1" applyBorder="1">
      <alignment horizontal="center" vertical="center" wrapText="1"/>
    </xf>
    <xf numFmtId="0" fontId="5" fillId="0" borderId="1" xfId="449" applyFont="1" applyBorder="1">
      <alignment horizontal="center" vertical="center" wrapText="1"/>
    </xf>
    <xf numFmtId="0" fontId="5" fillId="0" borderId="1" xfId="253" applyFont="1" applyBorder="1">
      <alignment horizontal="center" vertical="center" wrapText="1"/>
      <protection locked="0"/>
    </xf>
    <xf numFmtId="0" fontId="5" fillId="0" borderId="1" xfId="619" applyFont="1" applyBorder="1">
      <alignment horizontal="center" vertical="center" wrapText="1"/>
      <protection locked="0"/>
    </xf>
    <xf numFmtId="0" fontId="5" fillId="0" borderId="1" xfId="61" applyFont="1" applyBorder="1">
      <alignment horizontal="center" vertical="center"/>
      <protection locked="0"/>
    </xf>
    <xf numFmtId="0" fontId="15" fillId="0" borderId="0" xfId="224" applyFont="1" applyBorder="1">
      <alignment horizontal="right" wrapText="1"/>
      <protection locked="0"/>
    </xf>
    <xf numFmtId="0" fontId="2" fillId="0" borderId="0" xfId="86" applyFont="1" applyBorder="1">
      <alignment horizontal="right" vertical="center"/>
      <protection locked="0"/>
    </xf>
    <xf numFmtId="0" fontId="5" fillId="0" borderId="0" xfId="224" applyFont="1" applyBorder="1">
      <alignment horizontal="right" wrapText="1"/>
      <protection locked="0"/>
    </xf>
    <xf numFmtId="0" fontId="5" fillId="0" borderId="0" xfId="122" applyFont="1" applyBorder="1">
      <alignment horizontal="right"/>
      <protection locked="0"/>
    </xf>
    <xf numFmtId="0" fontId="5" fillId="0" borderId="1" xfId="406" applyFont="1" applyBorder="1">
      <alignment horizontal="center" vertical="center" wrapText="1"/>
      <protection locked="0"/>
    </xf>
    <xf numFmtId="0" fontId="5" fillId="0" borderId="1" xfId="468" applyFont="1" applyBorder="1">
      <alignment horizontal="center" vertical="center" wrapText="1"/>
    </xf>
    <xf numFmtId="0" fontId="5" fillId="0" borderId="1" xfId="372" applyFont="1" applyBorder="1">
      <alignment horizontal="center" vertical="center"/>
      <protection locked="0"/>
    </xf>
    <xf numFmtId="3" fontId="5" fillId="0" borderId="1" xfId="251" applyNumberFormat="1" applyFont="1" applyBorder="1">
      <alignment horizontal="center" vertical="center"/>
    </xf>
    <xf numFmtId="3" fontId="5" fillId="0" borderId="1" xfId="248" applyNumberFormat="1" applyFont="1" applyBorder="1">
      <alignment horizontal="center" vertical="center"/>
    </xf>
    <xf numFmtId="0" fontId="9" fillId="0" borderId="0" xfId="298" applyFont="1" applyBorder="1">
      <alignment horizontal="center" vertical="top"/>
    </xf>
    <xf numFmtId="0" fontId="4" fillId="0" borderId="0" xfId="185" applyFont="1" applyBorder="1">
      <alignment horizontal="left" vertical="center"/>
    </xf>
    <xf numFmtId="0" fontId="45" fillId="0" borderId="0" xfId="14" applyFont="1" applyBorder="1">
      <alignment horizontal="center" vertical="center"/>
    </xf>
    <xf numFmtId="0" fontId="4" fillId="0" borderId="0" xfId="664" applyFont="1" applyBorder="1">
      <alignment horizontal="right"/>
    </xf>
    <xf numFmtId="0" fontId="4" fillId="0" borderId="1" xfId="120" applyFont="1" applyBorder="1">
      <alignment horizontal="center" vertical="center"/>
    </xf>
    <xf numFmtId="0" fontId="5" fillId="0" borderId="1" xfId="126" applyFont="1" applyBorder="1">
      <alignment horizontal="center" vertical="center"/>
    </xf>
    <xf numFmtId="0" fontId="4" fillId="0" borderId="1" xfId="124" applyFont="1" applyBorder="1">
      <alignment horizontal="center" vertical="center"/>
    </xf>
    <xf numFmtId="0" fontId="5" fillId="0" borderId="1" xfId="124" applyFont="1" applyBorder="1">
      <alignment horizontal="center" vertical="center"/>
    </xf>
    <xf numFmtId="0" fontId="5" fillId="0" borderId="1" xfId="131" applyFont="1" applyBorder="1">
      <alignment horizontal="center" vertical="center"/>
    </xf>
    <xf numFmtId="0" fontId="7" fillId="0" borderId="1" xfId="0" applyFont="1" applyBorder="1" applyAlignment="1">
      <alignment horizontal="left" vertical="center" wrapText="1"/>
    </xf>
    <xf numFmtId="0" fontId="4" fillId="0" borderId="0" xfId="664" applyFont="1" applyBorder="1" quotePrefix="1">
      <alignment horizontal="right"/>
    </xf>
    <xf numFmtId="0" fontId="5" fillId="0" borderId="0" xfId="224" applyFont="1" applyBorder="1" quotePrefix="1">
      <alignment horizontal="right" wrapText="1"/>
      <protection locked="0"/>
    </xf>
    <xf numFmtId="0" fontId="31" fillId="0" borderId="0" xfId="100" applyFont="1" applyBorder="1" quotePrefix="1">
      <alignment horizontal="right" vertical="center"/>
    </xf>
    <xf numFmtId="0" fontId="4" fillId="0" borderId="0" xfId="0" applyFont="1" applyBorder="1" applyAlignment="1" quotePrefix="1">
      <alignment horizontal="right"/>
    </xf>
    <xf numFmtId="0" fontId="31" fillId="0" borderId="0" xfId="0" applyFont="1" applyBorder="1" applyAlignment="1" quotePrefix="1">
      <alignment horizontal="right"/>
    </xf>
    <xf numFmtId="0" fontId="5" fillId="0" borderId="0" xfId="215" applyFont="1" applyBorder="1" quotePrefix="1">
      <alignment horizontal="right" wrapText="1"/>
    </xf>
    <xf numFmtId="0" fontId="5" fillId="0" borderId="0" xfId="228" applyFont="1" applyBorder="1" quotePrefix="1">
      <alignment horizontal="right"/>
      <protection locked="0"/>
    </xf>
    <xf numFmtId="0" fontId="22" fillId="0" borderId="0" xfId="0" applyFont="1" applyBorder="1" applyAlignment="1" quotePrefix="1">
      <alignment horizontal="right"/>
    </xf>
    <xf numFmtId="0" fontId="4" fillId="0" borderId="0" xfId="0" applyFont="1" applyAlignment="1" quotePrefix="1">
      <alignment horizontal="center" wrapText="1"/>
    </xf>
    <xf numFmtId="0" fontId="5" fillId="0" borderId="0" xfId="261" applyFont="1" applyBorder="1" quotePrefix="1">
      <alignment horizontal="right" vertical="center"/>
      <protection locked="0"/>
    </xf>
    <xf numFmtId="0" fontId="4" fillId="0" borderId="0" xfId="0" applyFont="1" applyBorder="1" applyAlignment="1" applyProtection="1" quotePrefix="1">
      <alignment horizontal="right"/>
      <protection locked="0"/>
    </xf>
  </cellXfs>
  <cellStyles count="665">
    <cellStyle name="常规" xfId="0" builtinId="0"/>
    <cellStyle name="部门项目中期规划预算表13 __b-19-0" xfId="1"/>
    <cellStyle name="部门项目中期规划预算表13 __b-24-0" xfId="2"/>
    <cellStyle name="货币[0]" xfId="3" builtinId="7"/>
    <cellStyle name="一般公共预算支出预算表（按功能科目分类）02-2 __b-16-0" xfId="4"/>
    <cellStyle name="一般公共预算支出预算表（按功能科目分类）02-2 __b-21-0" xfId="5"/>
    <cellStyle name="输入" xfId="6" builtinId="20"/>
    <cellStyle name="市对下转移支付预算表10-1 __b-31-0" xfId="7"/>
    <cellStyle name="市对下转移支付预算表10-1 __b-26-0" xfId="8"/>
    <cellStyle name="部门收入预算表01-2 __b-4-0" xfId="9"/>
    <cellStyle name="一般公共预算支出预算表（按经济科目分类）02-3 __b-5-0" xfId="10"/>
    <cellStyle name="国有资本经营预算支出表07 __b-5-0" xfId="11"/>
    <cellStyle name="上级补助项目支出预算表12 __b-27-0" xfId="12"/>
    <cellStyle name="货币" xfId="13" builtinId="4"/>
    <cellStyle name="财政拨款收支预算总表02-1 __b-13-0" xfId="14"/>
    <cellStyle name="部门支出预算表01-03 __b-9-0" xfId="15"/>
    <cellStyle name="20% - 强调文字颜色 3" xfId="16" builtinId="38"/>
    <cellStyle name="政府性基金预算支出预算表06 __b-17-0" xfId="17"/>
    <cellStyle name="政府性基金预算支出预算表06 __b-22-0" xfId="18"/>
    <cellStyle name="千位分隔[0]" xfId="19" builtinId="6"/>
    <cellStyle name="差" xfId="20" builtinId="27"/>
    <cellStyle name="DateTimeStyle" xfId="21"/>
    <cellStyle name="部门支出预算表01-03 __b-21-0" xfId="22"/>
    <cellStyle name="部门支出预算表01-03 __b-16-0" xfId="23"/>
    <cellStyle name="基本支出预算表（人员类.运转类公用经费项目）04 __b-13-0" xfId="24"/>
    <cellStyle name="40% - 强调文字颜色 3" xfId="25" builtinId="39"/>
    <cellStyle name="千位分隔" xfId="26" builtinId="3"/>
    <cellStyle name="部门支出预算表01-03 __b-10-0" xfId="27"/>
    <cellStyle name="60% - 强调文字颜色 3" xfId="28" builtinId="40"/>
    <cellStyle name="超链接" xfId="29" builtinId="8"/>
    <cellStyle name="上级补助项目支出预算表12 __b-10-0" xfId="30"/>
    <cellStyle name="政府购买服务预算表09 __b-17-0" xfId="31"/>
    <cellStyle name="政府购买服务预算表09 __b-22-0" xfId="32"/>
    <cellStyle name="项目支出预算表（其他运转类.特定目标类项目）05-1 __b-35-0" xfId="33"/>
    <cellStyle name="项目支出预算表（其他运转类.特定目标类项目）05-1 __b-40-0" xfId="34"/>
    <cellStyle name="百分比" xfId="35" builtinId="5"/>
    <cellStyle name="已访问的超链接" xfId="36" builtinId="9"/>
    <cellStyle name="项目支出绩效目标表（另文下达）05-3 __b-12-0" xfId="37"/>
    <cellStyle name="政府性基金预算支出预算表06 __b-25-0" xfId="38"/>
    <cellStyle name="政府性基金预算支出预算表06 __b-30-0" xfId="39"/>
    <cellStyle name="基本支出预算表（人员类.运转类公用经费项目）04 __b-17-0" xfId="40"/>
    <cellStyle name="基本支出预算表（人员类.运转类公用经费项目）04 __b-22-0" xfId="41"/>
    <cellStyle name="部门支出预算表01-03 __b-25-0" xfId="42"/>
    <cellStyle name="部门支出预算表01-03 __b-30-0" xfId="43"/>
    <cellStyle name="注释" xfId="44" builtinId="10"/>
    <cellStyle name="部门政府采购预算表08 __b-16-0" xfId="45"/>
    <cellStyle name="部门政府采购预算表08 __b-21-0" xfId="46"/>
    <cellStyle name="市对下转移支付预算表10-1 __b-7-0" xfId="47"/>
    <cellStyle name="60% - 强调文字颜色 2" xfId="48" builtinId="36"/>
    <cellStyle name="__b-1-0" xfId="49"/>
    <cellStyle name="一般公共预算支出预算表（按经济科目分类）02-3 __b-13-0" xfId="50"/>
    <cellStyle name="标题 4" xfId="51" builtinId="19"/>
    <cellStyle name="警告文本" xfId="52" builtinId="11"/>
    <cellStyle name="标题" xfId="53" builtinId="15"/>
    <cellStyle name="解释性文本" xfId="54" builtinId="53"/>
    <cellStyle name="标题 1" xfId="55" builtinId="16"/>
    <cellStyle name="项目支出预算表（其他运转类.特定目标类项目）05-1 __b-13-0" xfId="56"/>
    <cellStyle name="部门支出预算表01-03 __b-2-0" xfId="57"/>
    <cellStyle name="上级补助项目支出预算表12 __b-20-0" xfId="58"/>
    <cellStyle name="上级补助项目支出预算表12 __b-15-0" xfId="59"/>
    <cellStyle name="标题 2" xfId="60" builtinId="17"/>
    <cellStyle name="__b-35-0" xfId="61"/>
    <cellStyle name="__b-40-0" xfId="62"/>
    <cellStyle name="基本支出预算表（人员类.运转类公用经费项目）04 __b-4-0" xfId="63"/>
    <cellStyle name="60% - 强调文字颜色 1" xfId="64" builtinId="32"/>
    <cellStyle name="一般公共预算支出预算表（按功能科目分类）02-2 __b-18-0" xfId="65"/>
    <cellStyle name="一般公共预算支出预算表（按功能科目分类）02-2 __b-23-0" xfId="66"/>
    <cellStyle name="标题 3" xfId="67" builtinId="18"/>
    <cellStyle name="60% - 强调文字颜色 4" xfId="68" builtinId="44"/>
    <cellStyle name="政府性基金预算支出预算表06 __b-27-0" xfId="69"/>
    <cellStyle name="项目支出绩效目标表（另文下达）05-3 __b-14-0" xfId="70"/>
    <cellStyle name="项目支出绩效目标表（本级下达）05-2 __b-13-0" xfId="71"/>
    <cellStyle name="输出" xfId="72" builtinId="21"/>
    <cellStyle name="部门支出预算表01-03 __b-14-0" xfId="73"/>
    <cellStyle name="基本支出预算表（人员类.运转类公用经费项目）04 __b-11-0" xfId="74"/>
    <cellStyle name="计算" xfId="75" builtinId="22"/>
    <cellStyle name="政府购买服务预算表09 __b-9-0" xfId="76"/>
    <cellStyle name="财政拨款收支预算总表02-1 __b-1-0" xfId="77"/>
    <cellStyle name="检查单元格" xfId="78" builtinId="23"/>
    <cellStyle name="20% - 强调文字颜色 6" xfId="79" builtinId="50"/>
    <cellStyle name="市对下转移支付预算表10-1 __b-21-0" xfId="80"/>
    <cellStyle name="市对下转移支付预算表10-1 __b-16-0" xfId="81"/>
    <cellStyle name="强调文字颜色 2" xfId="82" builtinId="33"/>
    <cellStyle name="链接单元格" xfId="83" builtinId="24"/>
    <cellStyle name="上级补助项目支出预算表12 __b-4-0" xfId="84"/>
    <cellStyle name="汇总" xfId="85" builtinId="25"/>
    <cellStyle name="部门项目中期规划预算表13 __b-25-0" xfId="86"/>
    <cellStyle name="好" xfId="87" builtinId="26"/>
    <cellStyle name="__b-49-0" xfId="88"/>
    <cellStyle name="适中" xfId="89" builtinId="28"/>
    <cellStyle name="20% - 强调文字颜色 5" xfId="90" builtinId="46"/>
    <cellStyle name="强调文字颜色 1" xfId="91" builtinId="29"/>
    <cellStyle name="20% - 强调文字颜色 1" xfId="92" builtinId="30"/>
    <cellStyle name="一般公共预算支出预算表（按功能科目分类）02-2 __b-3-0" xfId="93"/>
    <cellStyle name="40% - 强调文字颜色 1" xfId="94" builtinId="31"/>
    <cellStyle name="20% - 强调文字颜色 2" xfId="95" builtinId="34"/>
    <cellStyle name="国有资本经营预算支出表07 __b-19-0" xfId="96"/>
    <cellStyle name="国有资本经营预算支出表07 __b-24-0" xfId="97"/>
    <cellStyle name="政府性基金预算支出预算表06 __b-10-0" xfId="98"/>
    <cellStyle name="新增资产配置表11 __b-9-0" xfId="99"/>
    <cellStyle name="新增资产配置表11 __b-18-0" xfId="100"/>
    <cellStyle name="40% - 强调文字颜色 2" xfId="101" builtinId="35"/>
    <cellStyle name="强调文字颜色 3" xfId="102" builtinId="37"/>
    <cellStyle name="项目支出预算表（其他运转类.特定目标类项目）05-1 __b-10-0" xfId="103"/>
    <cellStyle name="强调文字颜色 4" xfId="104" builtinId="41"/>
    <cellStyle name="20% - 强调文字颜色 4" xfId="105" builtinId="42"/>
    <cellStyle name="政府购买服务预算表09 __b-5-0" xfId="106"/>
    <cellStyle name="40% - 强调文字颜色 4" xfId="107" builtinId="43"/>
    <cellStyle name="上级补助项目支出预算表12 __b-12-0" xfId="108"/>
    <cellStyle name="强调文字颜色 5" xfId="109" builtinId="45"/>
    <cellStyle name="40% - 强调文字颜色 5" xfId="110" builtinId="47"/>
    <cellStyle name="60% - 强调文字颜色 5" xfId="111" builtinId="48"/>
    <cellStyle name="一般公共预算支出预算表（按功能科目分类）02-2 __b-15-0" xfId="112"/>
    <cellStyle name="一般公共预算支出预算表（按功能科目分类）02-2 __b-20-0" xfId="113"/>
    <cellStyle name="强调文字颜色 6" xfId="114" builtinId="49"/>
    <cellStyle name="财政拨款收支预算总表02-1 __b-9-0" xfId="115"/>
    <cellStyle name="40% - 强调文字颜色 6" xfId="116" builtinId="51"/>
    <cellStyle name="市对下转移支付预算表10-1 __b-10-0" xfId="117"/>
    <cellStyle name="60% - 强调文字颜色 6" xfId="118" builtinId="52"/>
    <cellStyle name="部门项目中期规划预算表13 __b-15-0" xfId="119"/>
    <cellStyle name="部门项目中期规划预算表13 __b-20-0" xfId="120"/>
    <cellStyle name="部门项目中期规划预算表13 __b-14-0" xfId="121"/>
    <cellStyle name="部门项目中期规划预算表13 __b-26-0" xfId="122"/>
    <cellStyle name="部门项目中期规划预算表13 __b-16-0" xfId="123"/>
    <cellStyle name="部门项目中期规划预算表13 __b-21-0" xfId="124"/>
    <cellStyle name="部门项目中期规划预算表13 __b-28-0" xfId="125"/>
    <cellStyle name="部门项目中期规划预算表13 __b-27-0" xfId="126"/>
    <cellStyle name="部门项目中期规划预算表13 __b-18-0" xfId="127"/>
    <cellStyle name="部门项目中期规划预算表13 __b-23-0" xfId="128"/>
    <cellStyle name="部门项目中期规划预算表13 __b-29-0" xfId="129"/>
    <cellStyle name="部门项目中期规划预算表13 __b-17-0" xfId="130"/>
    <cellStyle name="部门项目中期规划预算表13 __b-22-0" xfId="131"/>
    <cellStyle name="部门项目中期规划预算表13 __b-13-0" xfId="132"/>
    <cellStyle name="部门项目中期规划预算表13 __b-12-0" xfId="133"/>
    <cellStyle name="部门项目中期规划预算表13 __b-11-0" xfId="134"/>
    <cellStyle name="基本支出预算表（人员类.运转类公用经费项目）04 __b-41-0" xfId="135"/>
    <cellStyle name="基本支出预算表（人员类.运转类公用经费项目）04 __b-36-0" xfId="136"/>
    <cellStyle name="部门项目中期规划预算表13 __b-9-0" xfId="137"/>
    <cellStyle name="基本支出预算表（人员类.运转类公用经费项目）04 __b-35-0" xfId="138"/>
    <cellStyle name="基本支出预算表（人员类.运转类公用经费项目）04 __b-40-0" xfId="139"/>
    <cellStyle name="部门项目中期规划预算表13 __b-8-0" xfId="140"/>
    <cellStyle name="基本支出预算表（人员类.运转类公用经费项目）04 __b-28-0" xfId="141"/>
    <cellStyle name="基本支出预算表（人员类.运转类公用经费项目）04 __b-33-0" xfId="142"/>
    <cellStyle name="部门项目中期规划预算表13 __b-6-0" xfId="143"/>
    <cellStyle name="基本支出预算表（人员类.运转类公用经费项目）04 __b-27-0" xfId="144"/>
    <cellStyle name="基本支出预算表（人员类.运转类公用经费项目）04 __b-32-0" xfId="145"/>
    <cellStyle name="部门项目中期规划预算表13 __b-5-0" xfId="146"/>
    <cellStyle name="基本支出预算表（人员类.运转类公用经费项目）04 __b-25-0" xfId="147"/>
    <cellStyle name="基本支出预算表（人员类.运转类公用经费项目）04 __b-30-0" xfId="148"/>
    <cellStyle name="部门支出预算表01-03 __b-28-0" xfId="149"/>
    <cellStyle name="部门项目中期规划预算表13 __b-3-0" xfId="150"/>
    <cellStyle name="基本支出预算表（人员类.运转类公用经费项目）04 __b-19-0" xfId="151"/>
    <cellStyle name="基本支出预算表（人员类.运转类公用经费项目）04 __b-24-0" xfId="152"/>
    <cellStyle name="部门支出预算表01-03 __b-27-0" xfId="153"/>
    <cellStyle name="部门支出预算表01-03 __b-32-0" xfId="154"/>
    <cellStyle name="部门项目中期规划预算表13 __b-2-0" xfId="155"/>
    <cellStyle name="部门支出预算表01-03 __b-4-0" xfId="156"/>
    <cellStyle name="上级补助项目支出预算表12 __b-22-0" xfId="157"/>
    <cellStyle name="上级补助项目支出预算表12 __b-17-0" xfId="158"/>
    <cellStyle name="部门支出预算表01-03 __b-1-0" xfId="159"/>
    <cellStyle name="上级补助项目支出预算表12 __b-14-0" xfId="160"/>
    <cellStyle name="上级补助项目支出预算表12 __b-13-0" xfId="161"/>
    <cellStyle name="上级补助项目支出预算表12 __b-11-0" xfId="162"/>
    <cellStyle name="上级补助项目支出预算表12 __b-9-0" xfId="163"/>
    <cellStyle name="上级补助项目支出预算表12 __b-8-0" xfId="164"/>
    <cellStyle name="上级补助项目支出预算表12 __b-7-0" xfId="165"/>
    <cellStyle name="上级补助项目支出预算表12 __b-6-0" xfId="166"/>
    <cellStyle name="上级补助项目支出预算表12 __b-5-0" xfId="167"/>
    <cellStyle name="政府性基金预算支出预算表06 __b-11-0" xfId="168"/>
    <cellStyle name="国有资本经营预算支出表07 __b-25-0" xfId="169"/>
    <cellStyle name="PercentStyle" xfId="170"/>
    <cellStyle name="新增资产配置表11 __b-19-0" xfId="171"/>
    <cellStyle name="新增资产配置表11 __b-8-0" xfId="172"/>
    <cellStyle name="新增资产配置表11 __b-17-0" xfId="173"/>
    <cellStyle name="新增资产配置表11 __b-7-0" xfId="174"/>
    <cellStyle name="新增资产配置表11 __b-16-0" xfId="175"/>
    <cellStyle name="新增资产配置表11 __b-6-0" xfId="176"/>
    <cellStyle name="新增资产配置表11 __b-20-0" xfId="177"/>
    <cellStyle name="新增资产配置表11 __b-15-0" xfId="178"/>
    <cellStyle name="新增资产配置表11 __b-5-0" xfId="179"/>
    <cellStyle name="新增资产配置表11 __b-14-0" xfId="180"/>
    <cellStyle name="新增资产配置表11 __b-4-0" xfId="181"/>
    <cellStyle name="新增资产配置表11 __b-13-0" xfId="182"/>
    <cellStyle name="国有资本经营预算支出表07 __b-13-0" xfId="183"/>
    <cellStyle name="新增资产配置表11 __b-12-0" xfId="184"/>
    <cellStyle name="新增资产配置表11 __b-3-0" xfId="185"/>
    <cellStyle name="新增资产配置表11 __b-11-0" xfId="186"/>
    <cellStyle name="国有资本经营预算支出表07 __b-12-0" xfId="187"/>
    <cellStyle name="新增资产配置表11 __b-2-0" xfId="188"/>
    <cellStyle name="新增资产配置表11 __b-10-0" xfId="189"/>
    <cellStyle name="国有资本经营预算支出表07 __b-11-0" xfId="190"/>
    <cellStyle name="新增资产配置表11 __b-1-0" xfId="191"/>
    <cellStyle name="一般公共预算支出预算表（按经济科目分类）02-3 __b-8-0" xfId="192"/>
    <cellStyle name="部门收入预算表01-2 __b-7-0" xfId="193"/>
    <cellStyle name="市对下转移支付预算表10-1 __b-29-0" xfId="194"/>
    <cellStyle name="市对下转移支付预算表10-1 __b-14-0" xfId="195"/>
    <cellStyle name="市对下转移支付预算表10-1 __b-13-0" xfId="196"/>
    <cellStyle name="市对下转移支付预算表10-1 __b-11-0" xfId="197"/>
    <cellStyle name="市对下转移支付预算表10-1 __b-9-0" xfId="198"/>
    <cellStyle name="市对下转移支付预算表10-1 __b-8-0" xfId="199"/>
    <cellStyle name="部门政府采购预算表08 __b-15-0" xfId="200"/>
    <cellStyle name="部门政府采购预算表08 __b-20-0" xfId="201"/>
    <cellStyle name="市对下转移支付预算表10-1 __b-6-0" xfId="202"/>
    <cellStyle name="市对下转移支付预算表10-1 __b-5-0" xfId="203"/>
    <cellStyle name="市对下转移支付预算表10-1 __b-4-0" xfId="204"/>
    <cellStyle name="市对下转移支付预算表10-1 __b-3-0" xfId="205"/>
    <cellStyle name="市对下转移支付预算表10-1 __b-2-0" xfId="206"/>
    <cellStyle name="部门政府采购预算表08 __b-10-0" xfId="207"/>
    <cellStyle name="市对下转移支付预算表10-1 __b-1-0" xfId="208"/>
    <cellStyle name="市对下转移支付绩效目标表10-2 __b-9-0" xfId="209"/>
    <cellStyle name="政府购买服务预算表09 __b-45-0" xfId="210"/>
    <cellStyle name="市对下转移支付绩效目标表10-2 __b-8-0" xfId="211"/>
    <cellStyle name="政府购买服务预算表09 __b-44-0" xfId="212"/>
    <cellStyle name="政府购买服务预算表09 __b-39-0" xfId="213"/>
    <cellStyle name="市对下转移支付绩效目标表10-2 __b-7-0" xfId="214"/>
    <cellStyle name="政府购买服务预算表09 __b-43-0" xfId="215"/>
    <cellStyle name="政府购买服务预算表09 __b-38-0" xfId="216"/>
    <cellStyle name="市对下转移支付绩效目标表10-2 __b-6-0" xfId="217"/>
    <cellStyle name="政府购买服务预算表09 __b-42-0" xfId="218"/>
    <cellStyle name="政府购买服务预算表09 __b-37-0" xfId="219"/>
    <cellStyle name="市对下转移支付绩效目标表10-2 __b-5-0" xfId="220"/>
    <cellStyle name="政府购买服务预算表09 __b-41-0" xfId="221"/>
    <cellStyle name="政府购买服务预算表09 __b-36-0" xfId="222"/>
    <cellStyle name="市对下转移支付绩效目标表10-2 __b-4-0" xfId="223"/>
    <cellStyle name="政府购买服务预算表09 __b-40-0" xfId="224"/>
    <cellStyle name="政府购买服务预算表09 __b-35-0" xfId="225"/>
    <cellStyle name="一般公共预算支出预算表（按经济科目分类）02-3 __b-12-0" xfId="226"/>
    <cellStyle name="市对下转移支付绩效目标表10-2 __b-19-0" xfId="227"/>
    <cellStyle name="政府购买服务预算表09 __b-34-0" xfId="228"/>
    <cellStyle name="政府购买服务预算表09 __b-29-0" xfId="229"/>
    <cellStyle name="市对下转移支付绩效目标表10-2 __b-3-0" xfId="230"/>
    <cellStyle name="__b-6-0" xfId="231"/>
    <cellStyle name="一般公共预算支出预算表（按经济科目分类）02-3 __b-18-0" xfId="232"/>
    <cellStyle name="一般公共预算支出预算表（按经济科目分类）02-3 __b-23-0" xfId="233"/>
    <cellStyle name="部门收入预算表01-2 __b-13-0" xfId="234"/>
    <cellStyle name="政府购买服务预算表09 __b-4-0" xfId="235"/>
    <cellStyle name="部门支出预算表01-03 __b-5-0" xfId="236"/>
    <cellStyle name="国有资本经营预算支出表07 __b-1-0" xfId="237"/>
    <cellStyle name="上级补助项目支出预算表12 __b-18-0" xfId="238"/>
    <cellStyle name="上级补助项目支出预算表12 __b-23-0" xfId="239"/>
    <cellStyle name="__b-46-0" xfId="240"/>
    <cellStyle name="基本支出预算表（人员类.运转类公用经费项目）04 __b-9-0" xfId="241"/>
    <cellStyle name="__b-45-0" xfId="242"/>
    <cellStyle name="项目支出绩效目标表（另文下达）05-3 __b-10-0" xfId="243"/>
    <cellStyle name="政府性基金预算支出预算表06 __b-18-0" xfId="244"/>
    <cellStyle name="政府性基金预算支出预算表06 __b-23-0" xfId="245"/>
    <cellStyle name="基本支出预算表（人员类.运转类公用经费项目）04 __b-8-0" xfId="246"/>
    <cellStyle name="__b-44-0" xfId="247"/>
    <cellStyle name="__b-39-0" xfId="248"/>
    <cellStyle name="基本支出预算表（人员类.运转类公用经费项目）04 __b-6-0" xfId="249"/>
    <cellStyle name="__b-42-0" xfId="250"/>
    <cellStyle name="__b-37-0" xfId="251"/>
    <cellStyle name="基本支出预算表（人员类.运转类公用经费项目）04 __b-3-0" xfId="252"/>
    <cellStyle name="__b-34-0" xfId="253"/>
    <cellStyle name="__b-29-0" xfId="254"/>
    <cellStyle name="基本支出预算表（人员类.运转类公用经费项目）04 __b-2-0" xfId="255"/>
    <cellStyle name="__b-33-0" xfId="256"/>
    <cellStyle name="__b-28-0" xfId="257"/>
    <cellStyle name="部门收入预算表01-2 __b-9-0" xfId="258"/>
    <cellStyle name="一般公共预算支出预算表（按经济科目分类）02-3 __b-9-0" xfId="259"/>
    <cellStyle name="部门收入预算表01-2 __b-8-0" xfId="260"/>
    <cellStyle name="市对下转移支付预算表10-1 __b-27-0" xfId="261"/>
    <cellStyle name="一般公共预算支出预算表（按经济科目分类）02-3 __b-6-0" xfId="262"/>
    <cellStyle name="部门收入预算表01-2 __b-5-0" xfId="263"/>
    <cellStyle name="市对下转移支付预算表10-1 __b-24-0" xfId="264"/>
    <cellStyle name="市对下转移支付预算表10-1 __b-19-0" xfId="265"/>
    <cellStyle name="一般公共预算支出预算表（按经济科目分类）02-3 __b-3-0" xfId="266"/>
    <cellStyle name="部门收入预算表01-2 __b-2-0" xfId="267"/>
    <cellStyle name="部门项目中期规划预算表13 __b-10-0" xfId="268"/>
    <cellStyle name="部门政府采购预算表08 __b-38-0" xfId="269"/>
    <cellStyle name="__b-22-0" xfId="270"/>
    <cellStyle name="__b-17-0" xfId="271"/>
    <cellStyle name="部门政府采购预算表08 __b-6-0" xfId="272"/>
    <cellStyle name="一般公共预算支出预算表（按经济科目分类）02-3 __b-38-0" xfId="273"/>
    <cellStyle name="部门政府采购预算表08 __b-4-0" xfId="274"/>
    <cellStyle name="一般公共预算支出预算表（按经济科目分类）02-3 __b-36-0" xfId="275"/>
    <cellStyle name="财政拨款收支预算总表02-1 __b-11-0" xfId="276"/>
    <cellStyle name="国有资本经营预算支出表07 __b-3-0" xfId="277"/>
    <cellStyle name="上级补助项目支出预算表12 __b-30-0" xfId="278"/>
    <cellStyle name="上级补助项目支出预算表12 __b-25-0" xfId="279"/>
    <cellStyle name="部门支出预算表01-03 __b-7-0" xfId="280"/>
    <cellStyle name="政府购买服务预算表09 __b-10-0" xfId="281"/>
    <cellStyle name="部门政府采购预算表08 __b-9-0" xfId="282"/>
    <cellStyle name="一般公共预算支出预算表（按经济科目分类）02-3 __b-34-0" xfId="283"/>
    <cellStyle name="一般公共预算支出预算表（按经济科目分类）02-3 __b-29-0" xfId="284"/>
    <cellStyle name="部门收入预算表01-2 __b-24-0" xfId="285"/>
    <cellStyle name="部门收入预算表01-2 __b-19-0" xfId="286"/>
    <cellStyle name="部门政府采购预算表08 __b-2-0" xfId="287"/>
    <cellStyle name="__b-13-0" xfId="288"/>
    <cellStyle name="财政拨款收支预算总表02-1 __b-10-0" xfId="289"/>
    <cellStyle name="国有资本经营预算支出表07 __b-2-0" xfId="290"/>
    <cellStyle name="上级补助项目支出预算表12 __b-19-0" xfId="291"/>
    <cellStyle name="上级补助项目支出预算表12 __b-24-0" xfId="292"/>
    <cellStyle name="部门支出预算表01-03 __b-6-0" xfId="293"/>
    <cellStyle name="部门政府采购预算表08 __b-8-0" xfId="294"/>
    <cellStyle name="__b-47-0" xfId="295"/>
    <cellStyle name="一般公共预算支出预算表（按经济科目分类）02-3 __b-33-0" xfId="296"/>
    <cellStyle name="一般公共预算支出预算表（按经济科目分类）02-3 __b-28-0" xfId="297"/>
    <cellStyle name="__b-12-0" xfId="298"/>
    <cellStyle name="部门政府采购预算表08 __b-1-0" xfId="299"/>
    <cellStyle name="部门收入预算表01-2 __b-23-0" xfId="300"/>
    <cellStyle name="部门收入预算表01-2 __b-18-0" xfId="301"/>
    <cellStyle name="__b-11-0" xfId="302"/>
    <cellStyle name="部门收入预算表01-2 __b-22-0" xfId="303"/>
    <cellStyle name="部门收入预算表01-2 __b-17-0" xfId="304"/>
    <cellStyle name="一般公共预算支出预算表（按经济科目分类）02-3 __b-32-0" xfId="305"/>
    <cellStyle name="一般公共预算支出预算表（按经济科目分类）02-3 __b-27-0" xfId="306"/>
    <cellStyle name="政府购买服务预算表09 __b-8-0" xfId="307"/>
    <cellStyle name="政府性基金预算支出预算表06 __b-19-0" xfId="308"/>
    <cellStyle name="政府性基金预算支出预算表06 __b-24-0" xfId="309"/>
    <cellStyle name="项目支出绩效目标表（另文下达）05-3 __b-11-0" xfId="310"/>
    <cellStyle name="部门收入预算表01-2 __b-21-0" xfId="311"/>
    <cellStyle name="部门收入预算表01-2 __b-16-0" xfId="312"/>
    <cellStyle name="__b-9-0" xfId="313"/>
    <cellStyle name="一般公共预算支出预算表（按经济科目分类）02-3 __b-31-0" xfId="314"/>
    <cellStyle name="一般公共预算支出预算表（按经济科目分类）02-3 __b-26-0" xfId="315"/>
    <cellStyle name="__b-10-0" xfId="316"/>
    <cellStyle name="一般公共预算支出预算表（按经济科目分类）02-3 __b-21-0" xfId="317"/>
    <cellStyle name="一般公共预算支出预算表（按经济科目分类）02-3 __b-16-0" xfId="318"/>
    <cellStyle name="__b-4-0" xfId="319"/>
    <cellStyle name="部门收入预算表01-2 __b-11-0" xfId="320"/>
    <cellStyle name="上级补助项目支出预算表12 __b-21-0" xfId="321"/>
    <cellStyle name="上级补助项目支出预算表12 __b-16-0" xfId="322"/>
    <cellStyle name="部门支出预算表01-03 __b-3-0" xfId="323"/>
    <cellStyle name="一般公共预算支出预算表（按经济科目分类）02-3 __b-37-0" xfId="324"/>
    <cellStyle name="部门政府采购预算表08 __b-5-0" xfId="325"/>
    <cellStyle name="IntegralNumberStyle" xfId="326"/>
    <cellStyle name="国有资本经营预算支出表07 __b-28-0" xfId="327"/>
    <cellStyle name="政府性基金预算支出预算表06 __b-14-0" xfId="328"/>
    <cellStyle name="TimeStyle" xfId="329"/>
    <cellStyle name="市对下转移支付预算表10-1 __b-22-0" xfId="330"/>
    <cellStyle name="市对下转移支付预算表10-1 __b-17-0" xfId="331"/>
    <cellStyle name="一般公共预算支出预算表（按经济科目分类）02-3 __b-1-0" xfId="332"/>
    <cellStyle name="政府性基金预算支出预算表06 __b-13-0" xfId="333"/>
    <cellStyle name="国有资本经营预算支出表07 __b-27-0" xfId="334"/>
    <cellStyle name="市对下转移支付预算表10-1 __b-30-0" xfId="335"/>
    <cellStyle name="市对下转移支付预算表10-1 __b-25-0" xfId="336"/>
    <cellStyle name="一般公共预算支出预算表（按经济科目分类）02-3 __b-4-0" xfId="337"/>
    <cellStyle name="部门收入预算表01-2 __b-3-0" xfId="338"/>
    <cellStyle name="MoneyStyle" xfId="339"/>
    <cellStyle name="一般公共预算支出预算表（按经济科目分类）02-3 __b-17-0" xfId="340"/>
    <cellStyle name="一般公共预算支出预算表（按经济科目分类）02-3 __b-22-0" xfId="341"/>
    <cellStyle name="__b-5-0" xfId="342"/>
    <cellStyle name="部门收入预算表01-2 __b-12-0" xfId="343"/>
    <cellStyle name="政府购买服务预算表09 __b-3-0" xfId="344"/>
    <cellStyle name="政府性基金预算支出预算表06 __b-20-0" xfId="345"/>
    <cellStyle name="政府性基金预算支出预算表06 __b-15-0" xfId="346"/>
    <cellStyle name="TextStyle" xfId="347"/>
    <cellStyle name="国有资本经营预算支出表07 __b-29-0" xfId="348"/>
    <cellStyle name="NumberStyle" xfId="349"/>
    <cellStyle name="政府购买服务预算表09 __b-20-0" xfId="350"/>
    <cellStyle name="政府购买服务预算表09 __b-15-0" xfId="351"/>
    <cellStyle name="项目支出预算表（其他运转类.特定目标类项目）05-1 __b-33-0" xfId="352"/>
    <cellStyle name="项目支出预算表（其他运转类.特定目标类项目）05-1 __b-28-0" xfId="353"/>
    <cellStyle name="部门政府采购预算表08 __b-27-0" xfId="354"/>
    <cellStyle name="部门政府采购预算表08 __b-32-0" xfId="355"/>
    <cellStyle name="__b-2-0" xfId="356"/>
    <cellStyle name="一般公共预算支出预算表（按经济科目分类）02-3 __b-14-0" xfId="357"/>
    <cellStyle name="项目支出预算表（其他运转类.特定目标类项目）05-1 __b-38-0" xfId="358"/>
    <cellStyle name="项目支出预算表（其他运转类.特定目标类项目）05-1 __b-43-0" xfId="359"/>
    <cellStyle name="部门收入预算表01-2 __b-10-0" xfId="360"/>
    <cellStyle name="一般公共预算支出预算表（按经济科目分类）02-3 __b-20-0" xfId="361"/>
    <cellStyle name="一般公共预算支出预算表（按经济科目分类）02-3 __b-15-0" xfId="362"/>
    <cellStyle name="__b-3-0" xfId="363"/>
    <cellStyle name="项目支出预算表（其他运转类.特定目标类项目）05-1 __b-39-0" xfId="364"/>
    <cellStyle name="政府购买服务预算表09 __b-1-0" xfId="365"/>
    <cellStyle name="部门收入预算表01-2 __b-14-0" xfId="366"/>
    <cellStyle name="一般公共预算支出预算表（按经济科目分类）02-3 __b-24-0" xfId="367"/>
    <cellStyle name="一般公共预算支出预算表（按经济科目分类）02-3 __b-19-0" xfId="368"/>
    <cellStyle name="__b-7-0" xfId="369"/>
    <cellStyle name="基本支出预算表（人员类.运转类公用经费项目）04 __b-5-0" xfId="370"/>
    <cellStyle name="__b-41-0" xfId="371"/>
    <cellStyle name="__b-36-0" xfId="372"/>
    <cellStyle name="基本支出预算表（人员类.运转类公用经费项目）04 __b-1-0" xfId="373"/>
    <cellStyle name="基本支出预算表（人员类.运转类公用经费项目）04 __b-29-0" xfId="374"/>
    <cellStyle name="基本支出预算表（人员类.运转类公用经费项目）04 __b-34-0" xfId="375"/>
    <cellStyle name="部门项目中期规划预算表13 __b-7-0" xfId="376"/>
    <cellStyle name="政府购买服务预算表09 __b-12-0" xfId="377"/>
    <cellStyle name="一般公共预算支出预算表（按经济科目分类）02-3 __b-10-0" xfId="378"/>
    <cellStyle name="基本支出预算表（人员类.运转类公用经费项目）04 __b-18-0" xfId="379"/>
    <cellStyle name="基本支出预算表（人员类.运转类公用经费项目）04 __b-23-0" xfId="380"/>
    <cellStyle name="部门支出预算表01-03 __b-26-0" xfId="381"/>
    <cellStyle name="部门支出预算表01-03 __b-31-0" xfId="382"/>
    <cellStyle name="部门项目中期规划预算表13 __b-1-0" xfId="383"/>
    <cellStyle name="上级补助项目支出预算表12 __b-1-0" xfId="384"/>
    <cellStyle name="基本支出预算表（人员类.运转类公用经费项目）04 __b-26-0" xfId="385"/>
    <cellStyle name="基本支出预算表（人员类.运转类公用经费项目）04 __b-31-0" xfId="386"/>
    <cellStyle name="部门支出预算表01-03 __b-29-0" xfId="387"/>
    <cellStyle name="部门项目中期规划预算表13 __b-4-0" xfId="388"/>
    <cellStyle name="部门支出预算表01-03 __b-11-0" xfId="389"/>
    <cellStyle name="项目支出预算表（其他运转类.特定目标类项目）05-1 __b-37-0" xfId="390"/>
    <cellStyle name="项目支出预算表（其他运转类.特定目标类项目）05-1 __b-42-0" xfId="391"/>
    <cellStyle name="政府购买服务预算表09 __b-7-0" xfId="392"/>
    <cellStyle name="市对下转移支付预算表10-1 __b-12-0" xfId="393"/>
    <cellStyle name="政府购买服务预算表09 __b-2-0" xfId="394"/>
    <cellStyle name="部门收入预算表01-2 __b-25-0" xfId="395"/>
    <cellStyle name="部门政府采购预算表08 __b-3-0" xfId="396"/>
    <cellStyle name="一般公共预算支出预算表（按经济科目分类）02-3 __b-35-0" xfId="397"/>
    <cellStyle name="一般公共预算“三公”经费支出预算表03 __b-7-0" xfId="398"/>
    <cellStyle name="一般公共预算“三公”经费支出预算表03 __b-13-0" xfId="399"/>
    <cellStyle name="__b-8-0" xfId="400"/>
    <cellStyle name="一般公共预算支出预算表（按经济科目分类）02-3 __b-25-0" xfId="401"/>
    <cellStyle name="一般公共预算支出预算表（按经济科目分类）02-3 __b-30-0" xfId="402"/>
    <cellStyle name="部门收入预算表01-2 __b-15-0" xfId="403"/>
    <cellStyle name="部门收入预算表01-2 __b-20-0" xfId="404"/>
    <cellStyle name="政府购买服务预算表09 __b-6-0" xfId="405"/>
    <cellStyle name="__b-48-0" xfId="406"/>
    <cellStyle name="部门政府采购预算表08 __b-33-0" xfId="407"/>
    <cellStyle name="部门政府采购预算表08 __b-28-0" xfId="408"/>
    <cellStyle name="政府购买服务预算表09 __b-13-0" xfId="409"/>
    <cellStyle name="市对下转移支付预算表10-1 __b-23-0" xfId="410"/>
    <cellStyle name="市对下转移支付预算表10-1 __b-18-0" xfId="411"/>
    <cellStyle name="一般公共预算支出预算表（按经济科目分类）02-3 __b-2-0" xfId="412"/>
    <cellStyle name="部门收入预算表01-2 __b-1-0" xfId="413"/>
    <cellStyle name="部门政府采购预算表08 __b-37-0" xfId="414"/>
    <cellStyle name="部门支出预算表01-03 __b-17-0" xfId="415"/>
    <cellStyle name="部门支出预算表01-03 __b-22-0" xfId="416"/>
    <cellStyle name="基本支出预算表（人员类.运转类公用经费项目）04 __b-14-0" xfId="417"/>
    <cellStyle name="项目支出绩效目标表（另文下达）05-3 __b-13-0" xfId="418"/>
    <cellStyle name="政府性基金预算支出预算表06 __b-26-0" xfId="419"/>
    <cellStyle name="市对下转移支付预算表10-1 __b-28-0" xfId="420"/>
    <cellStyle name="一般公共预算支出预算表（按经济科目分类）02-3 __b-7-0" xfId="421"/>
    <cellStyle name="部门收入预算表01-2 __b-6-0" xfId="422"/>
    <cellStyle name="项目支出绩效目标表（另文下达）05-3 __b-1-0" xfId="423"/>
    <cellStyle name="基本支出预算表（人员类.运转类公用经费项目）04 __b-7-0" xfId="424"/>
    <cellStyle name="__b-43-0" xfId="425"/>
    <cellStyle name="__b-38-0" xfId="426"/>
    <cellStyle name="财政拨款收支预算总表02-1 __b-14-0" xfId="427"/>
    <cellStyle name="国有资本经营预算支出表07 __b-6-0" xfId="428"/>
    <cellStyle name="上级补助项目支出预算表12 __b-28-0" xfId="429"/>
    <cellStyle name="部门政府采购预算表08 __b-7-0" xfId="430"/>
    <cellStyle name="DateStyle" xfId="431"/>
    <cellStyle name="政府性基金预算支出预算表06 __b-16-0" xfId="432"/>
    <cellStyle name="政府性基金预算支出预算表06 __b-21-0" xfId="433"/>
    <cellStyle name="市对下转移支付绩效目标表10-2 __b-11-0" xfId="434"/>
    <cellStyle name="财政拨款收支预算总表02-1 __b-2-0" xfId="435"/>
    <cellStyle name="政府性基金预算支出预算表06 __b-2-0" xfId="436"/>
    <cellStyle name="市对下转移支付绩效目标表10-2 __b-10-0" xfId="437"/>
    <cellStyle name="政府购买服务预算表09 __b-16-0" xfId="438"/>
    <cellStyle name="政府购买服务预算表09 __b-21-0" xfId="439"/>
    <cellStyle name="政府购买服务预算表09 __b-33-0" xfId="440"/>
    <cellStyle name="政府购买服务预算表09 __b-28-0" xfId="441"/>
    <cellStyle name="市对下转移支付绩效目标表10-2 __b-2-0" xfId="442"/>
    <cellStyle name="项目支出绩效目标表（本级下达）05-2 __b-2-0" xfId="443"/>
    <cellStyle name="财政拨款收支预算总表02-1 __b-12-0" xfId="444"/>
    <cellStyle name="上级补助项目支出预算表12 __b-26-0" xfId="445"/>
    <cellStyle name="国有资本经营预算支出表07 __b-4-0" xfId="446"/>
    <cellStyle name="部门支出预算表01-03 __b-8-0" xfId="447"/>
    <cellStyle name="政府购买服务预算表09 __b-11-0" xfId="448"/>
    <cellStyle name="部门支出预算表01-03 __b-12-0" xfId="449"/>
    <cellStyle name="上级补助项目支出预算表12 __b-2-0" xfId="450"/>
    <cellStyle name="政府性基金预算支出预算表06 __b-28-0" xfId="451"/>
    <cellStyle name="项目支出绩效目标表（另文下达）05-3 __b-15-0" xfId="452"/>
    <cellStyle name="基本支出预算表（人员类.运转类公用经费项目）04 __b-10-0" xfId="453"/>
    <cellStyle name="部门支出预算表01-03 __b-13-0" xfId="454"/>
    <cellStyle name="上级补助项目支出预算表12 __b-3-0" xfId="455"/>
    <cellStyle name="政府性基金预算支出预算表06 __b-29-0" xfId="456"/>
    <cellStyle name="项目支出绩效目标表（另文下达）05-3 __b-16-0" xfId="457"/>
    <cellStyle name="基本支出预算表（人员类.运转类公用经费项目）04 __b-12-0" xfId="458"/>
    <cellStyle name="部门支出预算表01-03 __b-15-0" xfId="459"/>
    <cellStyle name="部门支出预算表01-03 __b-20-0" xfId="460"/>
    <cellStyle name="基本支出预算表（人员类.运转类公用经费项目）04 __b-15-0" xfId="461"/>
    <cellStyle name="基本支出预算表（人员类.运转类公用经费项目）04 __b-20-0" xfId="462"/>
    <cellStyle name="部门支出预算表01-03 __b-18-0" xfId="463"/>
    <cellStyle name="部门支出预算表01-03 __b-23-0" xfId="464"/>
    <cellStyle name="基本支出预算表（人员类.运转类公用经费项目）04 __b-16-0" xfId="465"/>
    <cellStyle name="基本支出预算表（人员类.运转类公用经费项目）04 __b-21-0" xfId="466"/>
    <cellStyle name="部门支出预算表01-03 __b-19-0" xfId="467"/>
    <cellStyle name="部门支出预算表01-03 __b-24-0" xfId="468"/>
    <cellStyle name="国有资本经营预算支出表07 __b-10-0" xfId="469"/>
    <cellStyle name="财政拨款收支预算总表02-1 __b-3-0" xfId="470"/>
    <cellStyle name="财政拨款收支预算总表02-1 __b-4-0" xfId="471"/>
    <cellStyle name="财政拨款收支预算总表02-1 __b-5-0" xfId="472"/>
    <cellStyle name="财政拨款收支预算总表02-1 __b-6-0" xfId="473"/>
    <cellStyle name="财政拨款收支预算总表02-1 __b-7-0" xfId="474"/>
    <cellStyle name="财政拨款收支预算总表02-1 __b-8-0" xfId="475"/>
    <cellStyle name="财政拨款收支预算总表02-1 __b-15-0" xfId="476"/>
    <cellStyle name="财政拨款收支预算总表02-1 __b-20-0" xfId="477"/>
    <cellStyle name="国有资本经营预算支出表07 __b-7-0" xfId="478"/>
    <cellStyle name="上级补助项目支出预算表12 __b-29-0" xfId="479"/>
    <cellStyle name="市对下转移支付预算表10-1 __b-20-0" xfId="480"/>
    <cellStyle name="市对下转移支付预算表10-1 __b-15-0" xfId="481"/>
    <cellStyle name="一般公共预算支出预算表（按功能科目分类）02-2 __b-1-0" xfId="482"/>
    <cellStyle name="一般公共预算支出预算表（按功能科目分类）02-2 __b-2-0" xfId="483"/>
    <cellStyle name="一般公共预算支出预算表（按功能科目分类）02-2 __b-4-0" xfId="484"/>
    <cellStyle name="一般公共预算支出预算表（按功能科目分类）02-2 __b-5-0" xfId="485"/>
    <cellStyle name="一般公共预算支出预算表（按功能科目分类）02-2 __b-6-0" xfId="486"/>
    <cellStyle name="一般公共预算支出预算表（按功能科目分类）02-2 __b-7-0" xfId="487"/>
    <cellStyle name="一般公共预算支出预算表（按功能科目分类）02-2 __b-8-0" xfId="488"/>
    <cellStyle name="一般公共预算支出预算表（按功能科目分类）02-2 __b-9-0" xfId="489"/>
    <cellStyle name="一般公共预算支出预算表（按功能科目分类）02-2 __b-10-0" xfId="490"/>
    <cellStyle name="一般公共预算支出预算表（按功能科目分类）02-2 __b-11-0" xfId="491"/>
    <cellStyle name="一般公共预算支出预算表（按功能科目分类）02-2 __b-12-0" xfId="492"/>
    <cellStyle name="一般公共预算支出预算表（按功能科目分类）02-2 __b-13-0" xfId="493"/>
    <cellStyle name="一般公共预算支出预算表（按功能科目分类）02-2 __b-14-0" xfId="494"/>
    <cellStyle name="一般公共预算支出预算表（按功能科目分类）02-2 __b-17-0" xfId="495"/>
    <cellStyle name="一般公共预算支出预算表（按功能科目分类）02-2 __b-22-0" xfId="496"/>
    <cellStyle name="政府购买服务预算表09 __b-32-0" xfId="497"/>
    <cellStyle name="政府购买服务预算表09 __b-27-0" xfId="498"/>
    <cellStyle name="市对下转移支付绩效目标表10-2 __b-1-0" xfId="499"/>
    <cellStyle name="一般公共预算支出预算表（按功能科目分类）02-2 __b-19-0" xfId="500"/>
    <cellStyle name="一般公共预算支出预算表（按功能科目分类）02-2 __b-24-0" xfId="501"/>
    <cellStyle name="一般公共预算支出预算表（按功能科目分类）02-2 __b-25-0" xfId="502"/>
    <cellStyle name="一般公共预算支出预算表（按功能科目分类）02-2 __b-26-0" xfId="503"/>
    <cellStyle name="一般公共预算支出预算表（按功能科目分类）02-2 __b-27-0" xfId="504"/>
    <cellStyle name="一般公共预算支出预算表（按功能科目分类）02-2 __b-28-0" xfId="505"/>
    <cellStyle name="一般公共预算支出预算表（按经济科目分类）02-3 __b-11-0" xfId="506"/>
    <cellStyle name="一般公共预算“三公”经费支出预算表03 __b-1-0" xfId="507"/>
    <cellStyle name="一般公共预算“三公”经费支出预算表03 __b-2-0" xfId="508"/>
    <cellStyle name="一般公共预算“三公”经费支出预算表03 __b-3-0" xfId="509"/>
    <cellStyle name="一般公共预算“三公”经费支出预算表03 __b-4-0" xfId="510"/>
    <cellStyle name="一般公共预算“三公”经费支出预算表03 __b-10-0" xfId="511"/>
    <cellStyle name="一般公共预算“三公”经费支出预算表03 __b-5-0" xfId="512"/>
    <cellStyle name="一般公共预算“三公”经费支出预算表03 __b-11-0" xfId="513"/>
    <cellStyle name="一般公共预算“三公”经费支出预算表03 __b-6-0" xfId="514"/>
    <cellStyle name="一般公共预算“三公”经费支出预算表03 __b-12-0" xfId="515"/>
    <cellStyle name="一般公共预算“三公”经费支出预算表03 __b-8-0" xfId="516"/>
    <cellStyle name="一般公共预算“三公”经费支出预算表03 __b-14-0" xfId="517"/>
    <cellStyle name="一般公共预算“三公”经费支出预算表03 __b-9-0" xfId="518"/>
    <cellStyle name="一般公共预算“三公”经费支出预算表03 __b-15-0" xfId="519"/>
    <cellStyle name="一般公共预算“三公”经费支出预算表03 __b-20-0" xfId="520"/>
    <cellStyle name="一般公共预算“三公”经费支出预算表03 __b-16-0" xfId="521"/>
    <cellStyle name="一般公共预算“三公”经费支出预算表03 __b-21-0" xfId="522"/>
    <cellStyle name="一般公共预算“三公”经费支出预算表03 __b-17-0" xfId="523"/>
    <cellStyle name="一般公共预算“三公”经费支出预算表03 __b-22-0" xfId="524"/>
    <cellStyle name="一般公共预算“三公”经费支出预算表03 __b-18-0" xfId="525"/>
    <cellStyle name="一般公共预算“三公”经费支出预算表03 __b-23-0" xfId="526"/>
    <cellStyle name="一般公共预算“三公”经费支出预算表03 __b-19-0" xfId="527"/>
    <cellStyle name="财政拨款收支预算总表02-1 __b-16-0" xfId="528"/>
    <cellStyle name="财政拨款收支预算总表02-1 __b-21-0" xfId="529"/>
    <cellStyle name="财政拨款收支预算总表02-1 __b-22-0" xfId="530"/>
    <cellStyle name="财政拨款收支预算总表02-1 __b-17-0" xfId="531"/>
    <cellStyle name="基本支出预算表（人员类.运转类公用经费项目）04 __b-37-0" xfId="532"/>
    <cellStyle name="财政拨款收支预算总表02-1 __b-23-0" xfId="533"/>
    <cellStyle name="财政拨款收支预算总表02-1 __b-18-0" xfId="534"/>
    <cellStyle name="基本支出预算表（人员类.运转类公用经费项目）04 __b-38-0" xfId="535"/>
    <cellStyle name="财政拨款收支预算总表02-1 __b-24-0" xfId="536"/>
    <cellStyle name="财政拨款收支预算总表02-1 __b-19-0" xfId="537"/>
    <cellStyle name="基本支出预算表（人员类.运转类公用经费项目）04 __b-39-0" xfId="538"/>
    <cellStyle name="项目支出绩效目标表（另文下达）05-3 __b-3-0" xfId="539"/>
    <cellStyle name="项目支出绩效目标表（另文下达）05-3 __b-4-0" xfId="540"/>
    <cellStyle name="项目支出绩效目标表（另文下达）05-3 __b-5-0" xfId="541"/>
    <cellStyle name="项目支出绩效目标表（另文下达）05-3 __b-6-0" xfId="542"/>
    <cellStyle name="项目支出绩效目标表（另文下达）05-3 __b-7-0" xfId="543"/>
    <cellStyle name="项目支出绩效目标表（本级下达）05-2 __b-9-0" xfId="544"/>
    <cellStyle name="项目支出预算表（其他运转类.特定目标类项目）05-1 __b-6-0" xfId="545"/>
    <cellStyle name="项目支出绩效目标表（另文下达）05-3 __b-8-0" xfId="546"/>
    <cellStyle name="项目支出预算表（其他运转类.特定目标类项目）05-1 __b-7-0" xfId="547"/>
    <cellStyle name="项目支出绩效目标表（另文下达）05-3 __b-9-0" xfId="548"/>
    <cellStyle name="项目支出预算表（其他运转类.特定目标类项目）05-1 __b-8-0" xfId="549"/>
    <cellStyle name="项目支出预算表（其他运转类.特定目标类项目）05-1 __b-9-0" xfId="550"/>
    <cellStyle name="项目支出预算表（其他运转类.特定目标类项目）05-1 __b-11-0" xfId="551"/>
    <cellStyle name="政府购买服务预算表09 __b-14-0" xfId="552"/>
    <cellStyle name="政府性基金预算支出预算表06 __b-4-0" xfId="553"/>
    <cellStyle name="项目支出预算表（其他运转类.特定目标类项目）05-1 __b-20-0" xfId="554"/>
    <cellStyle name="项目支出预算表（其他运转类.特定目标类项目）05-1 __b-15-0" xfId="555"/>
    <cellStyle name="市对下转移支付绩效目标表10-2 __b-12-0" xfId="556"/>
    <cellStyle name="政府购买服务预算表09 __b-18-0" xfId="557"/>
    <cellStyle name="政府购买服务预算表09 __b-23-0" xfId="558"/>
    <cellStyle name="市对下转移支付绩效目标表10-2 __b-13-0" xfId="559"/>
    <cellStyle name="政府购买服务预算表09 __b-19-0" xfId="560"/>
    <cellStyle name="政府购买服务预算表09 __b-24-0" xfId="561"/>
    <cellStyle name="政府性基金预算支出预算表06 __b-6-0" xfId="562"/>
    <cellStyle name="项目支出预算表（其他运转类.特定目标类项目）05-1 __b-22-0" xfId="563"/>
    <cellStyle name="项目支出预算表（其他运转类.特定目标类项目）05-1 __b-17-0" xfId="564"/>
    <cellStyle name="市对下转移支付绩效目标表10-2 __b-14-0" xfId="565"/>
    <cellStyle name="政府购买服务预算表09 __b-30-0" xfId="566"/>
    <cellStyle name="政府购买服务预算表09 __b-25-0" xfId="567"/>
    <cellStyle name="政府性基金预算支出预算表06 __b-7-0" xfId="568"/>
    <cellStyle name="项目支出预算表（其他运转类.特定目标类项目）05-1 __b-23-0" xfId="569"/>
    <cellStyle name="项目支出预算表（其他运转类.特定目标类项目）05-1 __b-18-0" xfId="570"/>
    <cellStyle name="市对下转移支付绩效目标表10-2 __b-15-0" xfId="571"/>
    <cellStyle name="政府购买服务预算表09 __b-31-0" xfId="572"/>
    <cellStyle name="政府购买服务预算表09 __b-26-0" xfId="573"/>
    <cellStyle name="政府性基金预算支出预算表06 __b-8-0" xfId="574"/>
    <cellStyle name="项目支出预算表（其他运转类.特定目标类项目）05-1 __b-24-0" xfId="575"/>
    <cellStyle name="项目支出预算表（其他运转类.特定目标类项目）05-1 __b-19-0" xfId="576"/>
    <cellStyle name="市对下转移支付绩效目标表10-2 __b-16-0" xfId="577"/>
    <cellStyle name="政府性基金预算支出预算表06 __b-9-0" xfId="578"/>
    <cellStyle name="项目支出预算表（其他运转类.特定目标类项目）05-1 __b-30-0" xfId="579"/>
    <cellStyle name="项目支出预算表（其他运转类.特定目标类项目）05-1 __b-25-0" xfId="580"/>
    <cellStyle name="市对下转移支付绩效目标表10-2 __b-17-0" xfId="581"/>
    <cellStyle name="项目支出预算表（其他运转类.特定目标类项目）05-1 __b-31-0" xfId="582"/>
    <cellStyle name="项目支出预算表（其他运转类.特定目标类项目）05-1 __b-26-0" xfId="583"/>
    <cellStyle name="市对下转移支付绩效目标表10-2 __b-18-0" xfId="584"/>
    <cellStyle name="项目支出预算表（其他运转类.特定目标类项目）05-1 __b-32-0" xfId="585"/>
    <cellStyle name="项目支出预算表（其他运转类.特定目标类项目）05-1 __b-27-0" xfId="586"/>
    <cellStyle name="项目支出预算表（其他运转类.特定目标类项目）05-1 __b-12-0" xfId="587"/>
    <cellStyle name="政府性基金预算支出预算表06 __b-1-0" xfId="588"/>
    <cellStyle name="项目支出预算表（其他运转类.特定目标类项目）05-1 __b-34-0" xfId="589"/>
    <cellStyle name="项目支出预算表（其他运转类.特定目标类项目）05-1 __b-29-0" xfId="590"/>
    <cellStyle name="项目支出预算表（其他运转类.特定目标类项目）05-1 __b-14-0" xfId="591"/>
    <cellStyle name="政府性基金预算支出预算表06 __b-3-0" xfId="592"/>
    <cellStyle name="项目支出预算表（其他运转类.特定目标类项目）05-1 __b-41-0" xfId="593"/>
    <cellStyle name="项目支出预算表（其他运转类.特定目标类项目）05-1 __b-36-0" xfId="594"/>
    <cellStyle name="项目支出预算表（其他运转类.特定目标类项目）05-1 __b-21-0" xfId="595"/>
    <cellStyle name="项目支出预算表（其他运转类.特定目标类项目）05-1 __b-16-0" xfId="596"/>
    <cellStyle name="政府性基金预算支出预算表06 __b-5-0" xfId="597"/>
    <cellStyle name="项目支出绩效目标表（本级下达）05-2 __b-1-0" xfId="598"/>
    <cellStyle name="__b-16-0" xfId="599"/>
    <cellStyle name="__b-21-0" xfId="600"/>
    <cellStyle name="项目支出绩效目标表（本级下达）05-2 __b-12-0" xfId="601"/>
    <cellStyle name="项目支出绩效目标表（本级下达）05-2 __b-3-0" xfId="602"/>
    <cellStyle name="__b-23-0" xfId="603"/>
    <cellStyle name="__b-18-0" xfId="604"/>
    <cellStyle name="项目支出绩效目标表（本级下达）05-2 __b-14-0" xfId="605"/>
    <cellStyle name="项目支出预算表（其他运转类.特定目标类项目）05-1 __b-1-0" xfId="606"/>
    <cellStyle name="项目支出绩效目标表（本级下达）05-2 __b-4-0" xfId="607"/>
    <cellStyle name="__b-19-0" xfId="608"/>
    <cellStyle name="__b-24-0" xfId="609"/>
    <cellStyle name="项目支出绩效目标表（本级下达）05-2 __b-15-0" xfId="610"/>
    <cellStyle name="项目支出预算表（其他运转类.特定目标类项目）05-1 __b-2-0" xfId="611"/>
    <cellStyle name="项目支出绩效目标表（本级下达）05-2 __b-5-0" xfId="612"/>
    <cellStyle name="__b-25-0" xfId="613"/>
    <cellStyle name="__b-30-0" xfId="614"/>
    <cellStyle name="项目支出绩效目标表（本级下达）05-2 __b-16-0" xfId="615"/>
    <cellStyle name="项目支出预算表（其他运转类.特定目标类项目）05-1 __b-3-0" xfId="616"/>
    <cellStyle name="项目支出绩效目标表（本级下达）05-2 __b-6-0" xfId="617"/>
    <cellStyle name="__b-26-0" xfId="618"/>
    <cellStyle name="__b-31-0" xfId="619"/>
    <cellStyle name="国有资本经营预算支出表07 __b-8-0" xfId="620"/>
    <cellStyle name="项目支出绩效目标表（本级下达）05-2 __b-17-0" xfId="621"/>
    <cellStyle name="项目支出预算表（其他运转类.特定目标类项目）05-1 __b-4-0" xfId="622"/>
    <cellStyle name="项目支出绩效目标表（本级下达）05-2 __b-7-0" xfId="623"/>
    <cellStyle name="__b-27-0" xfId="624"/>
    <cellStyle name="__b-32-0" xfId="625"/>
    <cellStyle name="国有资本经营预算支出表07 __b-9-0" xfId="626"/>
    <cellStyle name="项目支出绩效目标表（本级下达）05-2 __b-18-0" xfId="627"/>
    <cellStyle name="项目支出预算表（其他运转类.特定目标类项目）05-1 __b-5-0" xfId="628"/>
    <cellStyle name="项目支出绩效目标表（本级下达）05-2 __b-8-0" xfId="629"/>
    <cellStyle name="__b-14-0" xfId="630"/>
    <cellStyle name="项目支出绩效目标表（本级下达）05-2 __b-10-0" xfId="631"/>
    <cellStyle name="__b-15-0" xfId="632"/>
    <cellStyle name="__b-20-0" xfId="633"/>
    <cellStyle name="项目支出绩效目标表（本级下达）05-2 __b-11-0" xfId="634"/>
    <cellStyle name="项目支出绩效目标表（另文下达）05-3 __b-2-0" xfId="635"/>
    <cellStyle name="政府性基金预算支出预算表06 __b-12-0" xfId="636"/>
    <cellStyle name="国有资本经营预算支出表07 __b-26-0" xfId="637"/>
    <cellStyle name="国有资本经营预算支出表07 __b-14-0" xfId="638"/>
    <cellStyle name="国有资本经营预算支出表07 __b-20-0" xfId="639"/>
    <cellStyle name="国有资本经营预算支出表07 __b-15-0" xfId="640"/>
    <cellStyle name="国有资本经营预算支出表07 __b-21-0" xfId="641"/>
    <cellStyle name="国有资本经营预算支出表07 __b-16-0" xfId="642"/>
    <cellStyle name="国有资本经营预算支出表07 __b-22-0" xfId="643"/>
    <cellStyle name="国有资本经营预算支出表07 __b-17-0" xfId="644"/>
    <cellStyle name="国有资本经营预算支出表07 __b-23-0" xfId="645"/>
    <cellStyle name="国有资本经营预算支出表07 __b-18-0" xfId="646"/>
    <cellStyle name="部门政府采购预算表08 __b-11-0" xfId="647"/>
    <cellStyle name="部门政府采购预算表08 __b-12-0" xfId="648"/>
    <cellStyle name="部门政府采购预算表08 __b-13-0" xfId="649"/>
    <cellStyle name="部门政府采购预算表08 __b-14-0" xfId="650"/>
    <cellStyle name="部门政府采购预算表08 __b-22-0" xfId="651"/>
    <cellStyle name="部门政府采购预算表08 __b-17-0" xfId="652"/>
    <cellStyle name="部门政府采购预算表08 __b-23-0" xfId="653"/>
    <cellStyle name="部门政府采购预算表08 __b-18-0" xfId="654"/>
    <cellStyle name="部门政府采购预算表08 __b-24-0" xfId="655"/>
    <cellStyle name="部门政府采购预算表08 __b-19-0" xfId="656"/>
    <cellStyle name="部门政府采购预算表08 __b-30-0" xfId="657"/>
    <cellStyle name="部门政府采购预算表08 __b-25-0" xfId="658"/>
    <cellStyle name="部门政府采购预算表08 __b-31-0" xfId="659"/>
    <cellStyle name="部门政府采购预算表08 __b-26-0" xfId="660"/>
    <cellStyle name="部门政府采购预算表08 __b-29-0" xfId="661"/>
    <cellStyle name="部门政府采购预算表08 __b-34-0" xfId="662"/>
    <cellStyle name="部门政府采购预算表08 __b-35-0" xfId="663"/>
    <cellStyle name="部门政府采购预算表08 __b-36-0" xfId="6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0"/>
  <sheetViews>
    <sheetView workbookViewId="0">
      <selection activeCell="E5" sqref="E5"/>
    </sheetView>
  </sheetViews>
  <sheetFormatPr defaultColWidth="8" defaultRowHeight="14.25" customHeight="1" outlineLevelCol="3"/>
  <cols>
    <col min="1" max="1" width="28.75" customWidth="1"/>
    <col min="2" max="2" width="20.5" customWidth="1"/>
    <col min="3" max="3" width="32.1333333333333" customWidth="1"/>
    <col min="4" max="4" width="19.1333333333333" customWidth="1"/>
  </cols>
  <sheetData>
    <row r="1" ht="13.5" customHeight="1" spans="4:4">
      <c r="D1" s="162" t="s">
        <v>0</v>
      </c>
    </row>
    <row r="2" ht="36" customHeight="1" spans="1:4">
      <c r="A2" s="188" t="s">
        <v>1</v>
      </c>
      <c r="B2" s="417"/>
      <c r="C2" s="417"/>
      <c r="D2" s="417"/>
    </row>
    <row r="3" s="1" customFormat="1" ht="21" customHeight="1" spans="1:4">
      <c r="A3" s="418" t="s">
        <v>2</v>
      </c>
      <c r="B3" s="419"/>
      <c r="C3" s="419"/>
      <c r="D3" s="427" t="s">
        <v>3</v>
      </c>
    </row>
    <row r="4" s="1" customFormat="1" ht="28" customHeight="1" spans="1:4">
      <c r="A4" s="421" t="s">
        <v>4</v>
      </c>
      <c r="B4" s="422"/>
      <c r="C4" s="421" t="s">
        <v>5</v>
      </c>
      <c r="D4" s="422"/>
    </row>
    <row r="5" s="1" customFormat="1" ht="19.5" customHeight="1" spans="1:4">
      <c r="A5" s="423" t="s">
        <v>6</v>
      </c>
      <c r="B5" s="424" t="s">
        <v>7</v>
      </c>
      <c r="C5" s="423" t="s">
        <v>8</v>
      </c>
      <c r="D5" s="424" t="s">
        <v>7</v>
      </c>
    </row>
    <row r="6" s="1" customFormat="1" ht="19.5" customHeight="1" spans="1:4">
      <c r="A6" s="425"/>
      <c r="B6" s="425"/>
      <c r="C6" s="425"/>
      <c r="D6" s="425"/>
    </row>
    <row r="7" s="1" customFormat="1" ht="20.25" customHeight="1" spans="1:4">
      <c r="A7" s="25" t="s">
        <v>9</v>
      </c>
      <c r="B7" s="23">
        <v>5641.952075</v>
      </c>
      <c r="C7" s="426" t="str">
        <f>"一"&amp;"、"&amp;"一般公共服务支出"</f>
        <v>一、一般公共服务支出</v>
      </c>
      <c r="D7" s="23"/>
    </row>
    <row r="8" s="1" customFormat="1" ht="20.25" customHeight="1" spans="1:4">
      <c r="A8" s="25" t="s">
        <v>10</v>
      </c>
      <c r="B8" s="23"/>
      <c r="C8" s="426" t="str">
        <f>"二"&amp;"、"&amp;"外交支出"</f>
        <v>二、外交支出</v>
      </c>
      <c r="D8" s="23"/>
    </row>
    <row r="9" s="1" customFormat="1" ht="20.25" customHeight="1" spans="1:4">
      <c r="A9" s="25" t="s">
        <v>11</v>
      </c>
      <c r="B9" s="23"/>
      <c r="C9" s="426" t="str">
        <f>"三"&amp;"、"&amp;"国防支出"</f>
        <v>三、国防支出</v>
      </c>
      <c r="D9" s="23"/>
    </row>
    <row r="10" s="1" customFormat="1" ht="20.25" customHeight="1" spans="1:4">
      <c r="A10" s="25" t="s">
        <v>12</v>
      </c>
      <c r="B10" s="23"/>
      <c r="C10" s="426" t="str">
        <f>"四"&amp;"、"&amp;"公共安全支出"</f>
        <v>四、公共安全支出</v>
      </c>
      <c r="D10" s="23"/>
    </row>
    <row r="11" s="1" customFormat="1" ht="20.25" customHeight="1" spans="1:4">
      <c r="A11" s="25" t="s">
        <v>13</v>
      </c>
      <c r="B11" s="23"/>
      <c r="C11" s="426" t="str">
        <f>"五"&amp;"、"&amp;"教育支出"</f>
        <v>五、教育支出</v>
      </c>
      <c r="D11" s="23"/>
    </row>
    <row r="12" s="1" customFormat="1" ht="20.25" customHeight="1" spans="1:4">
      <c r="A12" s="25" t="s">
        <v>14</v>
      </c>
      <c r="B12" s="23"/>
      <c r="C12" s="426" t="str">
        <f>"六"&amp;"、"&amp;"科学技术支出"</f>
        <v>六、科学技术支出</v>
      </c>
      <c r="D12" s="23"/>
    </row>
    <row r="13" s="1" customFormat="1" ht="20.25" customHeight="1" spans="1:4">
      <c r="A13" s="25" t="s">
        <v>15</v>
      </c>
      <c r="B13" s="23"/>
      <c r="C13" s="426" t="str">
        <f>"七"&amp;"、"&amp;"文化旅游体育与传媒支出"</f>
        <v>七、文化旅游体育与传媒支出</v>
      </c>
      <c r="D13" s="23"/>
    </row>
    <row r="14" s="1" customFormat="1" ht="20.25" customHeight="1" spans="1:4">
      <c r="A14" s="25" t="s">
        <v>16</v>
      </c>
      <c r="B14" s="23"/>
      <c r="C14" s="426" t="str">
        <f>"八"&amp;"、"&amp;"社会保障和就业支出"</f>
        <v>八、社会保障和就业支出</v>
      </c>
      <c r="D14" s="23">
        <v>236.940376</v>
      </c>
    </row>
    <row r="15" s="1" customFormat="1" ht="20.25" customHeight="1" spans="1:4">
      <c r="A15" s="25" t="s">
        <v>17</v>
      </c>
      <c r="B15" s="23"/>
      <c r="C15" s="426" t="str">
        <f>"九"&amp;"、"&amp;"社会保险基金支出"</f>
        <v>九、社会保险基金支出</v>
      </c>
      <c r="D15" s="23"/>
    </row>
    <row r="16" s="1" customFormat="1" ht="20.25" customHeight="1" spans="1:4">
      <c r="A16" s="25" t="s">
        <v>18</v>
      </c>
      <c r="B16" s="23"/>
      <c r="C16" s="426" t="str">
        <f>"十"&amp;"、"&amp;"卫生健康支出"</f>
        <v>十、卫生健康支出</v>
      </c>
      <c r="D16" s="23">
        <v>153.513288</v>
      </c>
    </row>
    <row r="17" s="1" customFormat="1" ht="20.25" customHeight="1" spans="1:4">
      <c r="A17" s="44"/>
      <c r="B17" s="23"/>
      <c r="C17" s="426" t="str">
        <f>"十一"&amp;"、"&amp;"节能环保支出"</f>
        <v>十一、节能环保支出</v>
      </c>
      <c r="D17" s="23"/>
    </row>
    <row r="18" s="1" customFormat="1" ht="20.25" customHeight="1" spans="1:4">
      <c r="A18" s="44"/>
      <c r="B18" s="44"/>
      <c r="C18" s="426" t="str">
        <f>"十二"&amp;"、"&amp;"城乡社区支出"</f>
        <v>十二、城乡社区支出</v>
      </c>
      <c r="D18" s="23"/>
    </row>
    <row r="19" s="1" customFormat="1" ht="20.25" customHeight="1" spans="1:4">
      <c r="A19" s="44"/>
      <c r="B19" s="44"/>
      <c r="C19" s="426" t="str">
        <f>"十三"&amp;"、"&amp;"农林水支出"</f>
        <v>十三、农林水支出</v>
      </c>
      <c r="D19" s="23"/>
    </row>
    <row r="20" s="1" customFormat="1" ht="20.25" customHeight="1" spans="1:4">
      <c r="A20" s="44"/>
      <c r="B20" s="44"/>
      <c r="C20" s="426" t="str">
        <f>"十四"&amp;"、"&amp;"交通运输支出"</f>
        <v>十四、交通运输支出</v>
      </c>
      <c r="D20" s="23"/>
    </row>
    <row r="21" s="1" customFormat="1" ht="20.25" customHeight="1" spans="1:4">
      <c r="A21" s="44"/>
      <c r="B21" s="44"/>
      <c r="C21" s="426" t="str">
        <f>"十五"&amp;"、"&amp;"资源勘探工业信息等支出"</f>
        <v>十五、资源勘探工业信息等支出</v>
      </c>
      <c r="D21" s="23"/>
    </row>
    <row r="22" s="1" customFormat="1" ht="20.25" customHeight="1" spans="1:4">
      <c r="A22" s="44"/>
      <c r="B22" s="44"/>
      <c r="C22" s="426" t="str">
        <f>"十六"&amp;"、"&amp;"商业服务业等支出"</f>
        <v>十六、商业服务业等支出</v>
      </c>
      <c r="D22" s="23"/>
    </row>
    <row r="23" s="1" customFormat="1" ht="20.25" customHeight="1" spans="1:4">
      <c r="A23" s="44"/>
      <c r="B23" s="44"/>
      <c r="C23" s="426" t="str">
        <f>"十七"&amp;"、"&amp;"金融支出"</f>
        <v>十七、金融支出</v>
      </c>
      <c r="D23" s="23"/>
    </row>
    <row r="24" s="1" customFormat="1" ht="20.25" customHeight="1" spans="1:4">
      <c r="A24" s="44"/>
      <c r="B24" s="44"/>
      <c r="C24" s="426" t="str">
        <f>"十八"&amp;"、"&amp;"援助其他地区支出"</f>
        <v>十八、援助其他地区支出</v>
      </c>
      <c r="D24" s="23"/>
    </row>
    <row r="25" s="1" customFormat="1" ht="20.25" customHeight="1" spans="1:4">
      <c r="A25" s="44"/>
      <c r="B25" s="44"/>
      <c r="C25" s="426" t="str">
        <f>"十九"&amp;"、"&amp;"自然资源海洋气象等支出"</f>
        <v>十九、自然资源海洋气象等支出</v>
      </c>
      <c r="D25" s="23">
        <v>5057.742043</v>
      </c>
    </row>
    <row r="26" s="1" customFormat="1" ht="20.25" customHeight="1" spans="1:4">
      <c r="A26" s="44"/>
      <c r="B26" s="44"/>
      <c r="C26" s="426" t="str">
        <f>"二十"&amp;"、"&amp;"住房保障支出"</f>
        <v>二十、住房保障支出</v>
      </c>
      <c r="D26" s="23">
        <v>193.756368</v>
      </c>
    </row>
    <row r="27" s="1" customFormat="1" ht="20.25" customHeight="1" spans="1:4">
      <c r="A27" s="44"/>
      <c r="B27" s="44"/>
      <c r="C27" s="426" t="str">
        <f>"二十一"&amp;"、"&amp;"粮油物资储备支出"</f>
        <v>二十一、粮油物资储备支出</v>
      </c>
      <c r="D27" s="23"/>
    </row>
    <row r="28" s="1" customFormat="1" ht="20.25" customHeight="1" spans="1:4">
      <c r="A28" s="44"/>
      <c r="B28" s="44"/>
      <c r="C28" s="426" t="str">
        <f>"二十二"&amp;"、"&amp;"灾害防治及应急管理支出"</f>
        <v>二十二、灾害防治及应急管理支出</v>
      </c>
      <c r="D28" s="23"/>
    </row>
    <row r="29" s="1" customFormat="1" ht="20.25" customHeight="1" spans="1:4">
      <c r="A29" s="44"/>
      <c r="B29" s="44"/>
      <c r="C29" s="426" t="str">
        <f>"二十三"&amp;"、"&amp;"预备费"</f>
        <v>二十三、预备费</v>
      </c>
      <c r="D29" s="23"/>
    </row>
    <row r="30" s="1" customFormat="1" ht="20.25" customHeight="1" spans="1:4">
      <c r="A30" s="44"/>
      <c r="B30" s="44"/>
      <c r="C30" s="426" t="str">
        <f>"二十四"&amp;"、"&amp;"其他支出"</f>
        <v>二十四、其他支出</v>
      </c>
      <c r="D30" s="23"/>
    </row>
    <row r="31" s="1" customFormat="1" ht="20.25" customHeight="1" spans="1:4">
      <c r="A31" s="44"/>
      <c r="B31" s="44"/>
      <c r="C31" s="426" t="str">
        <f>"二十五"&amp;"、"&amp;"转移性支出"</f>
        <v>二十五、转移性支出</v>
      </c>
      <c r="D31" s="23"/>
    </row>
    <row r="32" s="1" customFormat="1" ht="20.25" customHeight="1" spans="1:4">
      <c r="A32" s="44"/>
      <c r="B32" s="44"/>
      <c r="C32" s="426" t="str">
        <f>"二十六"&amp;"、"&amp;"债务还本支出"</f>
        <v>二十六、债务还本支出</v>
      </c>
      <c r="D32" s="23"/>
    </row>
    <row r="33" s="1" customFormat="1" ht="20.25" customHeight="1" spans="1:4">
      <c r="A33" s="44"/>
      <c r="B33" s="44"/>
      <c r="C33" s="426" t="str">
        <f>"二十七"&amp;"、"&amp;"债务付息支出"</f>
        <v>二十七、债务付息支出</v>
      </c>
      <c r="D33" s="23"/>
    </row>
    <row r="34" s="1" customFormat="1" ht="20.25" customHeight="1" spans="1:4">
      <c r="A34" s="44"/>
      <c r="B34" s="44"/>
      <c r="C34" s="426" t="str">
        <f>"二十八"&amp;"、"&amp;"债务发行费用支出"</f>
        <v>二十八、债务发行费用支出</v>
      </c>
      <c r="D34" s="23"/>
    </row>
    <row r="35" s="1" customFormat="1" ht="20.25" customHeight="1" spans="1:4">
      <c r="A35" s="44"/>
      <c r="B35" s="44"/>
      <c r="C35" s="426" t="str">
        <f>"二十九"&amp;"、"&amp;"抗疫特别国债安排的支出"</f>
        <v>二十九、抗疫特别国债安排的支出</v>
      </c>
      <c r="D35" s="23"/>
    </row>
    <row r="36" s="1" customFormat="1" ht="20.25" customHeight="1" spans="1:4">
      <c r="A36" s="20" t="s">
        <v>19</v>
      </c>
      <c r="B36" s="23">
        <v>5641.952075</v>
      </c>
      <c r="C36" s="20" t="s">
        <v>20</v>
      </c>
      <c r="D36" s="23">
        <v>5641.952075</v>
      </c>
    </row>
    <row r="37" s="1" customFormat="1" ht="20.25" customHeight="1" spans="1:4">
      <c r="A37" s="25" t="s">
        <v>21</v>
      </c>
      <c r="B37" s="23"/>
      <c r="C37" s="25" t="s">
        <v>22</v>
      </c>
      <c r="D37" s="23"/>
    </row>
    <row r="38" s="1" customFormat="1" ht="20.25" customHeight="1" spans="1:4">
      <c r="A38" s="20" t="s">
        <v>23</v>
      </c>
      <c r="B38" s="23">
        <v>5641.952075</v>
      </c>
      <c r="C38" s="20" t="s">
        <v>24</v>
      </c>
      <c r="D38" s="23">
        <v>5641.952075</v>
      </c>
    </row>
    <row r="39" s="1" customFormat="1" customHeight="1"/>
    <row r="40" s="1" customFormat="1" customHeight="1"/>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92"/>
  <sheetViews>
    <sheetView workbookViewId="0">
      <selection activeCell="F11" sqref="F11"/>
    </sheetView>
  </sheetViews>
  <sheetFormatPr defaultColWidth="9.14166666666667" defaultRowHeight="12" customHeight="1"/>
  <cols>
    <col min="1" max="1" width="13.5" style="197" customWidth="1"/>
    <col min="2" max="2" width="19.75" customWidth="1"/>
    <col min="3" max="3" width="46.8833333333333" customWidth="1"/>
    <col min="4" max="4" width="11.25" customWidth="1"/>
    <col min="5" max="5" width="20.1416666666667" customWidth="1"/>
    <col min="6" max="6" width="24.3833333333333" customWidth="1"/>
    <col min="7" max="7" width="9.85" customWidth="1"/>
    <col min="8" max="8" width="19" customWidth="1"/>
    <col min="9" max="9" width="7.25" customWidth="1"/>
    <col min="10" max="10" width="9.25" customWidth="1"/>
    <col min="11" max="11" width="35.6333333333333" customWidth="1"/>
  </cols>
  <sheetData>
    <row r="1" customHeight="1" spans="11:11">
      <c r="K1" s="74" t="s">
        <v>398</v>
      </c>
    </row>
    <row r="2" ht="28.5" customHeight="1" spans="2:11">
      <c r="B2" s="68" t="s">
        <v>399</v>
      </c>
      <c r="C2" s="69"/>
      <c r="D2" s="69"/>
      <c r="E2" s="69"/>
      <c r="F2" s="69"/>
      <c r="G2" s="70"/>
      <c r="H2" s="69"/>
      <c r="I2" s="70"/>
      <c r="J2" s="70"/>
      <c r="K2" s="69"/>
    </row>
    <row r="3" s="1" customFormat="1" ht="17.25" customHeight="1" spans="1:3">
      <c r="A3" s="198" t="s">
        <v>2</v>
      </c>
      <c r="B3" s="198"/>
      <c r="C3" s="198"/>
    </row>
    <row r="4" s="1" customFormat="1" ht="44.25" customHeight="1" spans="1:11">
      <c r="A4" s="199" t="s">
        <v>231</v>
      </c>
      <c r="B4" s="200" t="s">
        <v>400</v>
      </c>
      <c r="C4" s="200" t="s">
        <v>401</v>
      </c>
      <c r="D4" s="201" t="s">
        <v>402</v>
      </c>
      <c r="E4" s="61" t="s">
        <v>403</v>
      </c>
      <c r="F4" s="61" t="s">
        <v>404</v>
      </c>
      <c r="G4" s="72" t="s">
        <v>405</v>
      </c>
      <c r="H4" s="61" t="s">
        <v>406</v>
      </c>
      <c r="I4" s="72" t="s">
        <v>407</v>
      </c>
      <c r="J4" s="72" t="s">
        <v>408</v>
      </c>
      <c r="K4" s="61" t="s">
        <v>409</v>
      </c>
    </row>
    <row r="5" s="1" customFormat="1" ht="18.75" customHeight="1" spans="1:11">
      <c r="A5" s="202">
        <v>1</v>
      </c>
      <c r="B5" s="202">
        <v>2</v>
      </c>
      <c r="C5" s="202">
        <v>3</v>
      </c>
      <c r="D5" s="203">
        <v>4</v>
      </c>
      <c r="E5" s="204">
        <v>5</v>
      </c>
      <c r="F5" s="204">
        <v>6</v>
      </c>
      <c r="G5" s="205">
        <v>7</v>
      </c>
      <c r="H5" s="204">
        <v>8</v>
      </c>
      <c r="I5" s="205">
        <v>9</v>
      </c>
      <c r="J5" s="205">
        <v>10</v>
      </c>
      <c r="K5" s="204">
        <v>11</v>
      </c>
    </row>
    <row r="6" s="1" customFormat="1" ht="21.75" customHeight="1" spans="1:11">
      <c r="A6" s="206"/>
      <c r="B6" s="207" t="s">
        <v>410</v>
      </c>
      <c r="C6" s="208"/>
      <c r="D6" s="22"/>
      <c r="E6" s="22"/>
      <c r="F6" s="22"/>
      <c r="G6" s="22"/>
      <c r="H6" s="22"/>
      <c r="I6" s="22"/>
      <c r="J6" s="22"/>
      <c r="K6" s="22"/>
    </row>
    <row r="7" s="1" customFormat="1" ht="19.5" customHeight="1" spans="1:11">
      <c r="A7" s="209" t="s">
        <v>390</v>
      </c>
      <c r="B7" s="144" t="s">
        <v>411</v>
      </c>
      <c r="C7" s="144" t="s">
        <v>412</v>
      </c>
      <c r="D7" s="144" t="s">
        <v>413</v>
      </c>
      <c r="E7" s="144" t="s">
        <v>414</v>
      </c>
      <c r="F7" s="144" t="s">
        <v>415</v>
      </c>
      <c r="G7" s="144" t="s">
        <v>416</v>
      </c>
      <c r="H7" s="144" t="s">
        <v>144</v>
      </c>
      <c r="I7" s="144" t="s">
        <v>417</v>
      </c>
      <c r="J7" s="144" t="s">
        <v>418</v>
      </c>
      <c r="K7" s="144" t="s">
        <v>419</v>
      </c>
    </row>
    <row r="8" s="1" customFormat="1" ht="19.5" customHeight="1" spans="1:11">
      <c r="A8" s="209" t="s">
        <v>390</v>
      </c>
      <c r="B8" s="144" t="s">
        <v>388</v>
      </c>
      <c r="C8" s="144" t="s">
        <v>420</v>
      </c>
      <c r="D8" s="144" t="s">
        <v>413</v>
      </c>
      <c r="E8" s="144" t="s">
        <v>421</v>
      </c>
      <c r="F8" s="144" t="s">
        <v>422</v>
      </c>
      <c r="G8" s="144" t="s">
        <v>423</v>
      </c>
      <c r="H8" s="144" t="s">
        <v>424</v>
      </c>
      <c r="I8" s="144" t="s">
        <v>425</v>
      </c>
      <c r="J8" s="144" t="s">
        <v>418</v>
      </c>
      <c r="K8" s="144" t="s">
        <v>426</v>
      </c>
    </row>
    <row r="9" s="1" customFormat="1" ht="19.5" customHeight="1" spans="1:11">
      <c r="A9" s="209" t="s">
        <v>390</v>
      </c>
      <c r="B9" s="144" t="s">
        <v>388</v>
      </c>
      <c r="C9" s="144" t="s">
        <v>420</v>
      </c>
      <c r="D9" s="144" t="s">
        <v>413</v>
      </c>
      <c r="E9" s="144" t="s">
        <v>427</v>
      </c>
      <c r="F9" s="144" t="s">
        <v>428</v>
      </c>
      <c r="G9" s="144" t="s">
        <v>429</v>
      </c>
      <c r="H9" s="144" t="s">
        <v>430</v>
      </c>
      <c r="I9" s="144" t="s">
        <v>431</v>
      </c>
      <c r="J9" s="144" t="s">
        <v>418</v>
      </c>
      <c r="K9" s="144" t="s">
        <v>432</v>
      </c>
    </row>
    <row r="10" s="1" customFormat="1" ht="19.5" customHeight="1" spans="1:11">
      <c r="A10" s="209" t="s">
        <v>390</v>
      </c>
      <c r="B10" s="144" t="s">
        <v>388</v>
      </c>
      <c r="C10" s="144" t="s">
        <v>420</v>
      </c>
      <c r="D10" s="144" t="s">
        <v>433</v>
      </c>
      <c r="E10" s="144" t="s">
        <v>434</v>
      </c>
      <c r="F10" s="144" t="s">
        <v>435</v>
      </c>
      <c r="G10" s="144" t="s">
        <v>423</v>
      </c>
      <c r="H10" s="144" t="s">
        <v>436</v>
      </c>
      <c r="I10" s="144" t="s">
        <v>437</v>
      </c>
      <c r="J10" s="144" t="s">
        <v>438</v>
      </c>
      <c r="K10" s="144" t="s">
        <v>435</v>
      </c>
    </row>
    <row r="11" s="1" customFormat="1" ht="76" customHeight="1" spans="1:11">
      <c r="A11" s="209" t="s">
        <v>390</v>
      </c>
      <c r="B11" s="144" t="s">
        <v>388</v>
      </c>
      <c r="C11" s="144" t="s">
        <v>420</v>
      </c>
      <c r="D11" s="144" t="s">
        <v>439</v>
      </c>
      <c r="E11" s="144" t="s">
        <v>440</v>
      </c>
      <c r="F11" s="144" t="s">
        <v>441</v>
      </c>
      <c r="G11" s="144" t="s">
        <v>442</v>
      </c>
      <c r="H11" s="144" t="s">
        <v>443</v>
      </c>
      <c r="I11" s="144" t="s">
        <v>444</v>
      </c>
      <c r="J11" s="144" t="s">
        <v>418</v>
      </c>
      <c r="K11" s="144" t="s">
        <v>445</v>
      </c>
    </row>
    <row r="12" s="1" customFormat="1" ht="19.5" customHeight="1" spans="1:11">
      <c r="A12" s="209" t="s">
        <v>373</v>
      </c>
      <c r="B12" s="144" t="s">
        <v>446</v>
      </c>
      <c r="C12" s="144" t="s">
        <v>447</v>
      </c>
      <c r="D12" s="144" t="s">
        <v>413</v>
      </c>
      <c r="E12" s="144" t="s">
        <v>414</v>
      </c>
      <c r="F12" s="144" t="s">
        <v>448</v>
      </c>
      <c r="G12" s="144" t="s">
        <v>423</v>
      </c>
      <c r="H12" s="144" t="s">
        <v>449</v>
      </c>
      <c r="I12" s="144" t="s">
        <v>444</v>
      </c>
      <c r="J12" s="144" t="s">
        <v>418</v>
      </c>
      <c r="K12" s="144" t="s">
        <v>450</v>
      </c>
    </row>
    <row r="13" s="1" customFormat="1" ht="19.5" customHeight="1" spans="1:11">
      <c r="A13" s="209" t="s">
        <v>373</v>
      </c>
      <c r="B13" s="144" t="s">
        <v>372</v>
      </c>
      <c r="C13" s="144" t="s">
        <v>451</v>
      </c>
      <c r="D13" s="144" t="s">
        <v>413</v>
      </c>
      <c r="E13" s="144" t="s">
        <v>427</v>
      </c>
      <c r="F13" s="144" t="s">
        <v>452</v>
      </c>
      <c r="G13" s="144" t="s">
        <v>429</v>
      </c>
      <c r="H13" s="144" t="s">
        <v>453</v>
      </c>
      <c r="I13" s="144" t="s">
        <v>454</v>
      </c>
      <c r="J13" s="144" t="s">
        <v>418</v>
      </c>
      <c r="K13" s="144" t="s">
        <v>455</v>
      </c>
    </row>
    <row r="14" s="1" customFormat="1" ht="19.5" customHeight="1" spans="1:11">
      <c r="A14" s="209" t="s">
        <v>373</v>
      </c>
      <c r="B14" s="144" t="s">
        <v>372</v>
      </c>
      <c r="C14" s="144" t="s">
        <v>451</v>
      </c>
      <c r="D14" s="144" t="s">
        <v>413</v>
      </c>
      <c r="E14" s="144" t="s">
        <v>427</v>
      </c>
      <c r="F14" s="144" t="s">
        <v>456</v>
      </c>
      <c r="G14" s="144" t="s">
        <v>429</v>
      </c>
      <c r="H14" s="144" t="s">
        <v>457</v>
      </c>
      <c r="I14" s="144" t="s">
        <v>454</v>
      </c>
      <c r="J14" s="144" t="s">
        <v>418</v>
      </c>
      <c r="K14" s="144" t="s">
        <v>458</v>
      </c>
    </row>
    <row r="15" s="1" customFormat="1" ht="19.5" customHeight="1" spans="1:11">
      <c r="A15" s="209" t="s">
        <v>373</v>
      </c>
      <c r="B15" s="144" t="s">
        <v>372</v>
      </c>
      <c r="C15" s="144" t="s">
        <v>451</v>
      </c>
      <c r="D15" s="144" t="s">
        <v>433</v>
      </c>
      <c r="E15" s="144" t="s">
        <v>434</v>
      </c>
      <c r="F15" s="144" t="s">
        <v>459</v>
      </c>
      <c r="G15" s="144" t="s">
        <v>442</v>
      </c>
      <c r="H15" s="144" t="s">
        <v>460</v>
      </c>
      <c r="I15" s="144" t="s">
        <v>444</v>
      </c>
      <c r="J15" s="144" t="s">
        <v>418</v>
      </c>
      <c r="K15" s="144" t="s">
        <v>461</v>
      </c>
    </row>
    <row r="16" s="1" customFormat="1" ht="19.5" customHeight="1" spans="1:11">
      <c r="A16" s="209" t="s">
        <v>373</v>
      </c>
      <c r="B16" s="144" t="s">
        <v>372</v>
      </c>
      <c r="C16" s="144" t="s">
        <v>451</v>
      </c>
      <c r="D16" s="144" t="s">
        <v>439</v>
      </c>
      <c r="E16" s="144" t="s">
        <v>440</v>
      </c>
      <c r="F16" s="144" t="s">
        <v>462</v>
      </c>
      <c r="G16" s="144" t="s">
        <v>442</v>
      </c>
      <c r="H16" s="144" t="s">
        <v>443</v>
      </c>
      <c r="I16" s="144" t="s">
        <v>444</v>
      </c>
      <c r="J16" s="144" t="s">
        <v>418</v>
      </c>
      <c r="K16" s="144" t="s">
        <v>463</v>
      </c>
    </row>
    <row r="17" s="1" customFormat="1" ht="19.5" customHeight="1" spans="1:11">
      <c r="A17" s="209" t="s">
        <v>383</v>
      </c>
      <c r="B17" s="144" t="s">
        <v>464</v>
      </c>
      <c r="C17" s="144" t="s">
        <v>465</v>
      </c>
      <c r="D17" s="144" t="s">
        <v>413</v>
      </c>
      <c r="E17" s="144" t="s">
        <v>414</v>
      </c>
      <c r="F17" s="144" t="s">
        <v>466</v>
      </c>
      <c r="G17" s="144" t="s">
        <v>442</v>
      </c>
      <c r="H17" s="144" t="s">
        <v>142</v>
      </c>
      <c r="I17" s="144" t="s">
        <v>437</v>
      </c>
      <c r="J17" s="144" t="s">
        <v>418</v>
      </c>
      <c r="K17" s="144" t="s">
        <v>467</v>
      </c>
    </row>
    <row r="18" s="1" customFormat="1" ht="19.5" customHeight="1" spans="1:11">
      <c r="A18" s="209" t="s">
        <v>383</v>
      </c>
      <c r="B18" s="144" t="s">
        <v>382</v>
      </c>
      <c r="C18" s="144" t="s">
        <v>468</v>
      </c>
      <c r="D18" s="144" t="s">
        <v>413</v>
      </c>
      <c r="E18" s="144" t="s">
        <v>427</v>
      </c>
      <c r="F18" s="144" t="s">
        <v>428</v>
      </c>
      <c r="G18" s="144" t="s">
        <v>429</v>
      </c>
      <c r="H18" s="144" t="s">
        <v>153</v>
      </c>
      <c r="I18" s="144" t="s">
        <v>469</v>
      </c>
      <c r="J18" s="144" t="s">
        <v>418</v>
      </c>
      <c r="K18" s="144" t="s">
        <v>470</v>
      </c>
    </row>
    <row r="19" s="1" customFormat="1" ht="19.5" customHeight="1" spans="1:11">
      <c r="A19" s="209" t="s">
        <v>383</v>
      </c>
      <c r="B19" s="144" t="s">
        <v>382</v>
      </c>
      <c r="C19" s="144" t="s">
        <v>468</v>
      </c>
      <c r="D19" s="144" t="s">
        <v>433</v>
      </c>
      <c r="E19" s="144" t="s">
        <v>471</v>
      </c>
      <c r="F19" s="144" t="s">
        <v>472</v>
      </c>
      <c r="G19" s="144" t="s">
        <v>423</v>
      </c>
      <c r="H19" s="144" t="s">
        <v>473</v>
      </c>
      <c r="I19" s="144" t="s">
        <v>444</v>
      </c>
      <c r="J19" s="144" t="s">
        <v>438</v>
      </c>
      <c r="K19" s="144" t="s">
        <v>474</v>
      </c>
    </row>
    <row r="20" s="1" customFormat="1" ht="19.5" customHeight="1" spans="1:11">
      <c r="A20" s="209" t="s">
        <v>383</v>
      </c>
      <c r="B20" s="144" t="s">
        <v>382</v>
      </c>
      <c r="C20" s="144" t="s">
        <v>468</v>
      </c>
      <c r="D20" s="144" t="s">
        <v>433</v>
      </c>
      <c r="E20" s="144" t="s">
        <v>434</v>
      </c>
      <c r="F20" s="144" t="s">
        <v>475</v>
      </c>
      <c r="G20" s="144" t="s">
        <v>423</v>
      </c>
      <c r="H20" s="144" t="s">
        <v>473</v>
      </c>
      <c r="I20" s="144"/>
      <c r="J20" s="144" t="s">
        <v>438</v>
      </c>
      <c r="K20" s="144" t="s">
        <v>476</v>
      </c>
    </row>
    <row r="21" s="1" customFormat="1" ht="19.5" customHeight="1" spans="1:11">
      <c r="A21" s="209" t="s">
        <v>383</v>
      </c>
      <c r="B21" s="144" t="s">
        <v>382</v>
      </c>
      <c r="C21" s="144" t="s">
        <v>468</v>
      </c>
      <c r="D21" s="144" t="s">
        <v>433</v>
      </c>
      <c r="E21" s="144" t="s">
        <v>477</v>
      </c>
      <c r="F21" s="144" t="s">
        <v>478</v>
      </c>
      <c r="G21" s="144" t="s">
        <v>423</v>
      </c>
      <c r="H21" s="144" t="s">
        <v>473</v>
      </c>
      <c r="I21" s="144"/>
      <c r="J21" s="144" t="s">
        <v>438</v>
      </c>
      <c r="K21" s="144" t="s">
        <v>479</v>
      </c>
    </row>
    <row r="22" s="1" customFormat="1" ht="30" customHeight="1" spans="1:11">
      <c r="A22" s="209" t="s">
        <v>383</v>
      </c>
      <c r="B22" s="144" t="s">
        <v>382</v>
      </c>
      <c r="C22" s="144" t="s">
        <v>468</v>
      </c>
      <c r="D22" s="144" t="s">
        <v>439</v>
      </c>
      <c r="E22" s="144" t="s">
        <v>440</v>
      </c>
      <c r="F22" s="144" t="s">
        <v>480</v>
      </c>
      <c r="G22" s="144" t="s">
        <v>442</v>
      </c>
      <c r="H22" s="144" t="s">
        <v>460</v>
      </c>
      <c r="I22" s="144" t="s">
        <v>444</v>
      </c>
      <c r="J22" s="144" t="s">
        <v>418</v>
      </c>
      <c r="K22" s="144" t="s">
        <v>481</v>
      </c>
    </row>
    <row r="23" s="1" customFormat="1" ht="19.5" customHeight="1" spans="1:11">
      <c r="A23" s="209" t="s">
        <v>375</v>
      </c>
      <c r="B23" s="144" t="s">
        <v>482</v>
      </c>
      <c r="C23" s="144" t="s">
        <v>483</v>
      </c>
      <c r="D23" s="144" t="s">
        <v>413</v>
      </c>
      <c r="E23" s="144" t="s">
        <v>414</v>
      </c>
      <c r="F23" s="144" t="s">
        <v>484</v>
      </c>
      <c r="G23" s="144" t="s">
        <v>442</v>
      </c>
      <c r="H23" s="144" t="s">
        <v>128</v>
      </c>
      <c r="I23" s="144" t="s">
        <v>437</v>
      </c>
      <c r="J23" s="144" t="s">
        <v>418</v>
      </c>
      <c r="K23" s="144" t="s">
        <v>485</v>
      </c>
    </row>
    <row r="24" s="1" customFormat="1" ht="19.5" customHeight="1" spans="1:11">
      <c r="A24" s="209" t="s">
        <v>375</v>
      </c>
      <c r="B24" s="144" t="s">
        <v>374</v>
      </c>
      <c r="C24" s="144" t="s">
        <v>486</v>
      </c>
      <c r="D24" s="144" t="s">
        <v>413</v>
      </c>
      <c r="E24" s="144" t="s">
        <v>487</v>
      </c>
      <c r="F24" s="144" t="s">
        <v>488</v>
      </c>
      <c r="G24" s="144" t="s">
        <v>423</v>
      </c>
      <c r="H24" s="144" t="s">
        <v>489</v>
      </c>
      <c r="I24" s="144" t="s">
        <v>437</v>
      </c>
      <c r="J24" s="144" t="s">
        <v>438</v>
      </c>
      <c r="K24" s="144" t="s">
        <v>490</v>
      </c>
    </row>
    <row r="25" s="1" customFormat="1" ht="19.5" customHeight="1" spans="1:11">
      <c r="A25" s="209" t="s">
        <v>375</v>
      </c>
      <c r="B25" s="144" t="s">
        <v>374</v>
      </c>
      <c r="C25" s="144" t="s">
        <v>486</v>
      </c>
      <c r="D25" s="144" t="s">
        <v>413</v>
      </c>
      <c r="E25" s="144" t="s">
        <v>427</v>
      </c>
      <c r="F25" s="144" t="s">
        <v>428</v>
      </c>
      <c r="G25" s="144" t="s">
        <v>429</v>
      </c>
      <c r="H25" s="144" t="s">
        <v>491</v>
      </c>
      <c r="I25" s="144" t="s">
        <v>469</v>
      </c>
      <c r="J25" s="144" t="s">
        <v>418</v>
      </c>
      <c r="K25" s="144" t="s">
        <v>492</v>
      </c>
    </row>
    <row r="26" s="1" customFormat="1" ht="19.5" customHeight="1" spans="1:11">
      <c r="A26" s="209" t="s">
        <v>375</v>
      </c>
      <c r="B26" s="144" t="s">
        <v>374</v>
      </c>
      <c r="C26" s="144" t="s">
        <v>486</v>
      </c>
      <c r="D26" s="144" t="s">
        <v>433</v>
      </c>
      <c r="E26" s="144" t="s">
        <v>434</v>
      </c>
      <c r="F26" s="144" t="s">
        <v>493</v>
      </c>
      <c r="G26" s="144" t="s">
        <v>423</v>
      </c>
      <c r="H26" s="144" t="s">
        <v>494</v>
      </c>
      <c r="I26" s="144" t="s">
        <v>437</v>
      </c>
      <c r="J26" s="144" t="s">
        <v>418</v>
      </c>
      <c r="K26" s="144" t="s">
        <v>495</v>
      </c>
    </row>
    <row r="27" s="1" customFormat="1" ht="19.5" customHeight="1" spans="1:11">
      <c r="A27" s="209" t="s">
        <v>375</v>
      </c>
      <c r="B27" s="144" t="s">
        <v>374</v>
      </c>
      <c r="C27" s="144" t="s">
        <v>486</v>
      </c>
      <c r="D27" s="144" t="s">
        <v>439</v>
      </c>
      <c r="E27" s="144" t="s">
        <v>440</v>
      </c>
      <c r="F27" s="144" t="s">
        <v>496</v>
      </c>
      <c r="G27" s="144" t="s">
        <v>442</v>
      </c>
      <c r="H27" s="144" t="s">
        <v>443</v>
      </c>
      <c r="I27" s="144" t="s">
        <v>444</v>
      </c>
      <c r="J27" s="144" t="s">
        <v>418</v>
      </c>
      <c r="K27" s="144" t="s">
        <v>463</v>
      </c>
    </row>
    <row r="28" s="1" customFormat="1" ht="19.5" customHeight="1" spans="1:11">
      <c r="A28" s="209" t="s">
        <v>381</v>
      </c>
      <c r="B28" s="144" t="s">
        <v>497</v>
      </c>
      <c r="C28" s="144" t="s">
        <v>498</v>
      </c>
      <c r="D28" s="144" t="s">
        <v>413</v>
      </c>
      <c r="E28" s="144" t="s">
        <v>414</v>
      </c>
      <c r="F28" s="144" t="s">
        <v>499</v>
      </c>
      <c r="G28" s="144" t="s">
        <v>442</v>
      </c>
      <c r="H28" s="144" t="s">
        <v>500</v>
      </c>
      <c r="I28" s="144" t="s">
        <v>437</v>
      </c>
      <c r="J28" s="144" t="s">
        <v>418</v>
      </c>
      <c r="K28" s="144" t="s">
        <v>501</v>
      </c>
    </row>
    <row r="29" s="1" customFormat="1" ht="19.5" customHeight="1" spans="1:11">
      <c r="A29" s="209" t="s">
        <v>381</v>
      </c>
      <c r="B29" s="144" t="s">
        <v>380</v>
      </c>
      <c r="C29" s="144" t="s">
        <v>502</v>
      </c>
      <c r="D29" s="144" t="s">
        <v>413</v>
      </c>
      <c r="E29" s="144" t="s">
        <v>414</v>
      </c>
      <c r="F29" s="144" t="s">
        <v>503</v>
      </c>
      <c r="G29" s="144" t="s">
        <v>442</v>
      </c>
      <c r="H29" s="144" t="s">
        <v>504</v>
      </c>
      <c r="I29" s="144" t="s">
        <v>505</v>
      </c>
      <c r="J29" s="144" t="s">
        <v>418</v>
      </c>
      <c r="K29" s="144" t="s">
        <v>506</v>
      </c>
    </row>
    <row r="30" s="1" customFormat="1" ht="19.5" customHeight="1" spans="1:11">
      <c r="A30" s="209" t="s">
        <v>381</v>
      </c>
      <c r="B30" s="144" t="s">
        <v>380</v>
      </c>
      <c r="C30" s="144" t="s">
        <v>502</v>
      </c>
      <c r="D30" s="144" t="s">
        <v>413</v>
      </c>
      <c r="E30" s="144" t="s">
        <v>414</v>
      </c>
      <c r="F30" s="144" t="s">
        <v>507</v>
      </c>
      <c r="G30" s="144" t="s">
        <v>442</v>
      </c>
      <c r="H30" s="144" t="s">
        <v>508</v>
      </c>
      <c r="I30" s="144" t="s">
        <v>437</v>
      </c>
      <c r="J30" s="144" t="s">
        <v>418</v>
      </c>
      <c r="K30" s="144" t="s">
        <v>509</v>
      </c>
    </row>
    <row r="31" s="1" customFormat="1" ht="19.5" customHeight="1" spans="1:11">
      <c r="A31" s="209" t="s">
        <v>381</v>
      </c>
      <c r="B31" s="144" t="s">
        <v>380</v>
      </c>
      <c r="C31" s="144" t="s">
        <v>502</v>
      </c>
      <c r="D31" s="144" t="s">
        <v>413</v>
      </c>
      <c r="E31" s="144" t="s">
        <v>414</v>
      </c>
      <c r="F31" s="144" t="s">
        <v>510</v>
      </c>
      <c r="G31" s="144" t="s">
        <v>423</v>
      </c>
      <c r="H31" s="144" t="s">
        <v>511</v>
      </c>
      <c r="I31" s="144" t="s">
        <v>505</v>
      </c>
      <c r="J31" s="144" t="s">
        <v>418</v>
      </c>
      <c r="K31" s="144" t="s">
        <v>512</v>
      </c>
    </row>
    <row r="32" s="1" customFormat="1" ht="19.5" customHeight="1" spans="1:11">
      <c r="A32" s="209" t="s">
        <v>381</v>
      </c>
      <c r="B32" s="144" t="s">
        <v>380</v>
      </c>
      <c r="C32" s="144" t="s">
        <v>502</v>
      </c>
      <c r="D32" s="144" t="s">
        <v>413</v>
      </c>
      <c r="E32" s="144" t="s">
        <v>427</v>
      </c>
      <c r="F32" s="144" t="s">
        <v>428</v>
      </c>
      <c r="G32" s="144" t="s">
        <v>429</v>
      </c>
      <c r="H32" s="144" t="s">
        <v>449</v>
      </c>
      <c r="I32" s="144" t="s">
        <v>431</v>
      </c>
      <c r="J32" s="144" t="s">
        <v>418</v>
      </c>
      <c r="K32" s="144" t="s">
        <v>513</v>
      </c>
    </row>
    <row r="33" s="1" customFormat="1" ht="19.5" customHeight="1" spans="1:11">
      <c r="A33" s="209" t="s">
        <v>381</v>
      </c>
      <c r="B33" s="144" t="s">
        <v>380</v>
      </c>
      <c r="C33" s="144" t="s">
        <v>502</v>
      </c>
      <c r="D33" s="144" t="s">
        <v>433</v>
      </c>
      <c r="E33" s="144" t="s">
        <v>434</v>
      </c>
      <c r="F33" s="144" t="s">
        <v>514</v>
      </c>
      <c r="G33" s="144" t="s">
        <v>423</v>
      </c>
      <c r="H33" s="144" t="s">
        <v>126</v>
      </c>
      <c r="I33" s="144" t="s">
        <v>437</v>
      </c>
      <c r="J33" s="144" t="s">
        <v>418</v>
      </c>
      <c r="K33" s="144" t="s">
        <v>515</v>
      </c>
    </row>
    <row r="34" s="1" customFormat="1" ht="70" customHeight="1" spans="1:11">
      <c r="A34" s="209" t="s">
        <v>381</v>
      </c>
      <c r="B34" s="144" t="s">
        <v>380</v>
      </c>
      <c r="C34" s="144" t="s">
        <v>502</v>
      </c>
      <c r="D34" s="144" t="s">
        <v>439</v>
      </c>
      <c r="E34" s="144" t="s">
        <v>440</v>
      </c>
      <c r="F34" s="144" t="s">
        <v>516</v>
      </c>
      <c r="G34" s="144" t="s">
        <v>442</v>
      </c>
      <c r="H34" s="144" t="s">
        <v>443</v>
      </c>
      <c r="I34" s="144" t="s">
        <v>444</v>
      </c>
      <c r="J34" s="144" t="s">
        <v>418</v>
      </c>
      <c r="K34" s="144" t="s">
        <v>517</v>
      </c>
    </row>
    <row r="35" s="1" customFormat="1" ht="19.5" customHeight="1" spans="1:11">
      <c r="A35" s="209" t="s">
        <v>385</v>
      </c>
      <c r="B35" s="144" t="s">
        <v>518</v>
      </c>
      <c r="C35" s="144" t="s">
        <v>519</v>
      </c>
      <c r="D35" s="144" t="s">
        <v>413</v>
      </c>
      <c r="E35" s="144" t="s">
        <v>414</v>
      </c>
      <c r="F35" s="144" t="s">
        <v>520</v>
      </c>
      <c r="G35" s="144" t="s">
        <v>442</v>
      </c>
      <c r="H35" s="144" t="s">
        <v>521</v>
      </c>
      <c r="I35" s="144" t="s">
        <v>522</v>
      </c>
      <c r="J35" s="144" t="s">
        <v>418</v>
      </c>
      <c r="K35" s="144" t="s">
        <v>523</v>
      </c>
    </row>
    <row r="36" s="1" customFormat="1" ht="19.5" customHeight="1" spans="1:11">
      <c r="A36" s="209" t="s">
        <v>385</v>
      </c>
      <c r="B36" s="144" t="s">
        <v>384</v>
      </c>
      <c r="C36" s="144" t="s">
        <v>524</v>
      </c>
      <c r="D36" s="144" t="s">
        <v>413</v>
      </c>
      <c r="E36" s="144" t="s">
        <v>414</v>
      </c>
      <c r="F36" s="144" t="s">
        <v>525</v>
      </c>
      <c r="G36" s="144" t="s">
        <v>442</v>
      </c>
      <c r="H36" s="144" t="s">
        <v>430</v>
      </c>
      <c r="I36" s="144" t="s">
        <v>526</v>
      </c>
      <c r="J36" s="144" t="s">
        <v>418</v>
      </c>
      <c r="K36" s="144" t="s">
        <v>527</v>
      </c>
    </row>
    <row r="37" s="1" customFormat="1" ht="19.5" customHeight="1" spans="1:11">
      <c r="A37" s="209" t="s">
        <v>385</v>
      </c>
      <c r="B37" s="144" t="s">
        <v>384</v>
      </c>
      <c r="C37" s="144" t="s">
        <v>524</v>
      </c>
      <c r="D37" s="144" t="s">
        <v>413</v>
      </c>
      <c r="E37" s="144" t="s">
        <v>414</v>
      </c>
      <c r="F37" s="144" t="s">
        <v>528</v>
      </c>
      <c r="G37" s="144" t="s">
        <v>429</v>
      </c>
      <c r="H37" s="144" t="s">
        <v>529</v>
      </c>
      <c r="I37" s="144" t="s">
        <v>530</v>
      </c>
      <c r="J37" s="144" t="s">
        <v>418</v>
      </c>
      <c r="K37" s="144" t="s">
        <v>528</v>
      </c>
    </row>
    <row r="38" s="1" customFormat="1" ht="19.5" customHeight="1" spans="1:11">
      <c r="A38" s="209" t="s">
        <v>385</v>
      </c>
      <c r="B38" s="144" t="s">
        <v>384</v>
      </c>
      <c r="C38" s="144" t="s">
        <v>524</v>
      </c>
      <c r="D38" s="144" t="s">
        <v>413</v>
      </c>
      <c r="E38" s="144" t="s">
        <v>414</v>
      </c>
      <c r="F38" s="144" t="s">
        <v>531</v>
      </c>
      <c r="G38" s="144" t="s">
        <v>423</v>
      </c>
      <c r="H38" s="144" t="s">
        <v>449</v>
      </c>
      <c r="I38" s="144" t="s">
        <v>444</v>
      </c>
      <c r="J38" s="144" t="s">
        <v>418</v>
      </c>
      <c r="K38" s="144" t="s">
        <v>532</v>
      </c>
    </row>
    <row r="39" s="1" customFormat="1" ht="19.5" customHeight="1" spans="1:11">
      <c r="A39" s="209" t="s">
        <v>385</v>
      </c>
      <c r="B39" s="144" t="s">
        <v>384</v>
      </c>
      <c r="C39" s="144" t="s">
        <v>524</v>
      </c>
      <c r="D39" s="144" t="s">
        <v>413</v>
      </c>
      <c r="E39" s="144" t="s">
        <v>414</v>
      </c>
      <c r="F39" s="144" t="s">
        <v>533</v>
      </c>
      <c r="G39" s="144" t="s">
        <v>423</v>
      </c>
      <c r="H39" s="144" t="s">
        <v>449</v>
      </c>
      <c r="I39" s="144" t="s">
        <v>444</v>
      </c>
      <c r="J39" s="144" t="s">
        <v>418</v>
      </c>
      <c r="K39" s="144" t="s">
        <v>534</v>
      </c>
    </row>
    <row r="40" s="1" customFormat="1" ht="19.5" customHeight="1" spans="1:11">
      <c r="A40" s="209" t="s">
        <v>385</v>
      </c>
      <c r="B40" s="144" t="s">
        <v>384</v>
      </c>
      <c r="C40" s="144" t="s">
        <v>524</v>
      </c>
      <c r="D40" s="144" t="s">
        <v>413</v>
      </c>
      <c r="E40" s="144" t="s">
        <v>414</v>
      </c>
      <c r="F40" s="144" t="s">
        <v>535</v>
      </c>
      <c r="G40" s="144" t="s">
        <v>423</v>
      </c>
      <c r="H40" s="144" t="s">
        <v>449</v>
      </c>
      <c r="I40" s="144" t="s">
        <v>444</v>
      </c>
      <c r="J40" s="144" t="s">
        <v>418</v>
      </c>
      <c r="K40" s="144" t="s">
        <v>536</v>
      </c>
    </row>
    <row r="41" s="1" customFormat="1" ht="19.5" customHeight="1" spans="1:11">
      <c r="A41" s="209" t="s">
        <v>385</v>
      </c>
      <c r="B41" s="144" t="s">
        <v>384</v>
      </c>
      <c r="C41" s="144" t="s">
        <v>524</v>
      </c>
      <c r="D41" s="144" t="s">
        <v>413</v>
      </c>
      <c r="E41" s="144" t="s">
        <v>414</v>
      </c>
      <c r="F41" s="144" t="s">
        <v>537</v>
      </c>
      <c r="G41" s="144" t="s">
        <v>423</v>
      </c>
      <c r="H41" s="144" t="s">
        <v>449</v>
      </c>
      <c r="I41" s="144" t="s">
        <v>444</v>
      </c>
      <c r="J41" s="144" t="s">
        <v>418</v>
      </c>
      <c r="K41" s="144" t="s">
        <v>538</v>
      </c>
    </row>
    <row r="42" s="1" customFormat="1" ht="19.5" customHeight="1" spans="1:11">
      <c r="A42" s="209" t="s">
        <v>385</v>
      </c>
      <c r="B42" s="144" t="s">
        <v>384</v>
      </c>
      <c r="C42" s="144" t="s">
        <v>524</v>
      </c>
      <c r="D42" s="144" t="s">
        <v>413</v>
      </c>
      <c r="E42" s="144" t="s">
        <v>487</v>
      </c>
      <c r="F42" s="144" t="s">
        <v>539</v>
      </c>
      <c r="G42" s="144" t="s">
        <v>442</v>
      </c>
      <c r="H42" s="144" t="s">
        <v>540</v>
      </c>
      <c r="I42" s="144" t="s">
        <v>444</v>
      </c>
      <c r="J42" s="144" t="s">
        <v>418</v>
      </c>
      <c r="K42" s="144" t="s">
        <v>541</v>
      </c>
    </row>
    <row r="43" s="1" customFormat="1" ht="19.5" customHeight="1" spans="1:11">
      <c r="A43" s="209" t="s">
        <v>385</v>
      </c>
      <c r="B43" s="144" t="s">
        <v>384</v>
      </c>
      <c r="C43" s="144" t="s">
        <v>524</v>
      </c>
      <c r="D43" s="144" t="s">
        <v>413</v>
      </c>
      <c r="E43" s="144" t="s">
        <v>421</v>
      </c>
      <c r="F43" s="144" t="s">
        <v>542</v>
      </c>
      <c r="G43" s="144" t="s">
        <v>423</v>
      </c>
      <c r="H43" s="144" t="s">
        <v>449</v>
      </c>
      <c r="I43" s="144" t="s">
        <v>444</v>
      </c>
      <c r="J43" s="144" t="s">
        <v>418</v>
      </c>
      <c r="K43" s="144" t="s">
        <v>543</v>
      </c>
    </row>
    <row r="44" s="1" customFormat="1" ht="19.5" customHeight="1" spans="1:11">
      <c r="A44" s="209" t="s">
        <v>385</v>
      </c>
      <c r="B44" s="144" t="s">
        <v>384</v>
      </c>
      <c r="C44" s="144" t="s">
        <v>524</v>
      </c>
      <c r="D44" s="144" t="s">
        <v>413</v>
      </c>
      <c r="E44" s="144" t="s">
        <v>421</v>
      </c>
      <c r="F44" s="144" t="s">
        <v>544</v>
      </c>
      <c r="G44" s="144" t="s">
        <v>429</v>
      </c>
      <c r="H44" s="144" t="s">
        <v>130</v>
      </c>
      <c r="I44" s="144" t="s">
        <v>545</v>
      </c>
      <c r="J44" s="144" t="s">
        <v>418</v>
      </c>
      <c r="K44" s="144" t="s">
        <v>546</v>
      </c>
    </row>
    <row r="45" s="1" customFormat="1" ht="19.5" customHeight="1" spans="1:11">
      <c r="A45" s="209" t="s">
        <v>385</v>
      </c>
      <c r="B45" s="144" t="s">
        <v>384</v>
      </c>
      <c r="C45" s="144" t="s">
        <v>524</v>
      </c>
      <c r="D45" s="144" t="s">
        <v>433</v>
      </c>
      <c r="E45" s="144" t="s">
        <v>471</v>
      </c>
      <c r="F45" s="144" t="s">
        <v>547</v>
      </c>
      <c r="G45" s="144" t="s">
        <v>429</v>
      </c>
      <c r="H45" s="144" t="s">
        <v>548</v>
      </c>
      <c r="I45" s="144" t="s">
        <v>454</v>
      </c>
      <c r="J45" s="144" t="s">
        <v>418</v>
      </c>
      <c r="K45" s="144" t="s">
        <v>549</v>
      </c>
    </row>
    <row r="46" s="1" customFormat="1" ht="32" customHeight="1" spans="1:11">
      <c r="A46" s="209" t="s">
        <v>385</v>
      </c>
      <c r="B46" s="144" t="s">
        <v>384</v>
      </c>
      <c r="C46" s="144" t="s">
        <v>524</v>
      </c>
      <c r="D46" s="144" t="s">
        <v>433</v>
      </c>
      <c r="E46" s="144" t="s">
        <v>434</v>
      </c>
      <c r="F46" s="144" t="s">
        <v>550</v>
      </c>
      <c r="G46" s="144" t="s">
        <v>423</v>
      </c>
      <c r="H46" s="144" t="s">
        <v>551</v>
      </c>
      <c r="I46" s="144" t="s">
        <v>444</v>
      </c>
      <c r="J46" s="144" t="s">
        <v>438</v>
      </c>
      <c r="K46" s="144" t="s">
        <v>550</v>
      </c>
    </row>
    <row r="47" s="1" customFormat="1" ht="19.5" customHeight="1" spans="1:11">
      <c r="A47" s="209" t="s">
        <v>385</v>
      </c>
      <c r="B47" s="144" t="s">
        <v>384</v>
      </c>
      <c r="C47" s="144" t="s">
        <v>524</v>
      </c>
      <c r="D47" s="144" t="s">
        <v>433</v>
      </c>
      <c r="E47" s="144" t="s">
        <v>434</v>
      </c>
      <c r="F47" s="144" t="s">
        <v>552</v>
      </c>
      <c r="G47" s="144" t="s">
        <v>442</v>
      </c>
      <c r="H47" s="144" t="s">
        <v>443</v>
      </c>
      <c r="I47" s="144" t="s">
        <v>444</v>
      </c>
      <c r="J47" s="144" t="s">
        <v>418</v>
      </c>
      <c r="K47" s="144" t="s">
        <v>553</v>
      </c>
    </row>
    <row r="48" s="1" customFormat="1" ht="19.5" customHeight="1" spans="1:11">
      <c r="A48" s="209" t="s">
        <v>385</v>
      </c>
      <c r="B48" s="144" t="s">
        <v>384</v>
      </c>
      <c r="C48" s="144" t="s">
        <v>524</v>
      </c>
      <c r="D48" s="144" t="s">
        <v>433</v>
      </c>
      <c r="E48" s="144" t="s">
        <v>554</v>
      </c>
      <c r="F48" s="144" t="s">
        <v>555</v>
      </c>
      <c r="G48" s="144" t="s">
        <v>423</v>
      </c>
      <c r="H48" s="144" t="s">
        <v>556</v>
      </c>
      <c r="I48" s="144" t="s">
        <v>444</v>
      </c>
      <c r="J48" s="144" t="s">
        <v>438</v>
      </c>
      <c r="K48" s="144" t="s">
        <v>555</v>
      </c>
    </row>
    <row r="49" s="1" customFormat="1" ht="19.5" customHeight="1" spans="1:11">
      <c r="A49" s="209" t="s">
        <v>385</v>
      </c>
      <c r="B49" s="144" t="s">
        <v>384</v>
      </c>
      <c r="C49" s="144" t="s">
        <v>524</v>
      </c>
      <c r="D49" s="144" t="s">
        <v>439</v>
      </c>
      <c r="E49" s="144" t="s">
        <v>440</v>
      </c>
      <c r="F49" s="144" t="s">
        <v>557</v>
      </c>
      <c r="G49" s="144" t="s">
        <v>442</v>
      </c>
      <c r="H49" s="144" t="s">
        <v>443</v>
      </c>
      <c r="I49" s="144" t="s">
        <v>444</v>
      </c>
      <c r="J49" s="144" t="s">
        <v>418</v>
      </c>
      <c r="K49" s="144" t="s">
        <v>558</v>
      </c>
    </row>
    <row r="50" s="1" customFormat="1" ht="58" customHeight="1" spans="1:11">
      <c r="A50" s="209" t="s">
        <v>379</v>
      </c>
      <c r="B50" s="144" t="s">
        <v>559</v>
      </c>
      <c r="C50" s="144" t="s">
        <v>560</v>
      </c>
      <c r="D50" s="144" t="s">
        <v>413</v>
      </c>
      <c r="E50" s="144" t="s">
        <v>414</v>
      </c>
      <c r="F50" s="144" t="s">
        <v>561</v>
      </c>
      <c r="G50" s="144" t="s">
        <v>423</v>
      </c>
      <c r="H50" s="144" t="s">
        <v>126</v>
      </c>
      <c r="I50" s="144" t="s">
        <v>562</v>
      </c>
      <c r="J50" s="144" t="s">
        <v>418</v>
      </c>
      <c r="K50" s="144" t="s">
        <v>563</v>
      </c>
    </row>
    <row r="51" s="1" customFormat="1" ht="19.5" customHeight="1" spans="1:11">
      <c r="A51" s="209" t="s">
        <v>379</v>
      </c>
      <c r="B51" s="144" t="s">
        <v>378</v>
      </c>
      <c r="C51" s="144" t="s">
        <v>564</v>
      </c>
      <c r="D51" s="144" t="s">
        <v>413</v>
      </c>
      <c r="E51" s="144" t="s">
        <v>487</v>
      </c>
      <c r="F51" s="144" t="s">
        <v>565</v>
      </c>
      <c r="G51" s="144" t="s">
        <v>423</v>
      </c>
      <c r="H51" s="144" t="s">
        <v>449</v>
      </c>
      <c r="I51" s="144" t="s">
        <v>444</v>
      </c>
      <c r="J51" s="144" t="s">
        <v>418</v>
      </c>
      <c r="K51" s="144" t="s">
        <v>566</v>
      </c>
    </row>
    <row r="52" s="1" customFormat="1" ht="27" customHeight="1" spans="1:11">
      <c r="A52" s="209" t="s">
        <v>379</v>
      </c>
      <c r="B52" s="144" t="s">
        <v>378</v>
      </c>
      <c r="C52" s="144" t="s">
        <v>564</v>
      </c>
      <c r="D52" s="144" t="s">
        <v>413</v>
      </c>
      <c r="E52" s="144" t="s">
        <v>427</v>
      </c>
      <c r="F52" s="144" t="s">
        <v>428</v>
      </c>
      <c r="G52" s="144" t="s">
        <v>429</v>
      </c>
      <c r="H52" s="144" t="s">
        <v>91</v>
      </c>
      <c r="I52" s="144" t="s">
        <v>431</v>
      </c>
      <c r="J52" s="144" t="s">
        <v>418</v>
      </c>
      <c r="K52" s="144" t="s">
        <v>567</v>
      </c>
    </row>
    <row r="53" s="1" customFormat="1" ht="19.5" customHeight="1" spans="1:11">
      <c r="A53" s="209" t="s">
        <v>379</v>
      </c>
      <c r="B53" s="144" t="s">
        <v>378</v>
      </c>
      <c r="C53" s="144" t="s">
        <v>564</v>
      </c>
      <c r="D53" s="144" t="s">
        <v>433</v>
      </c>
      <c r="E53" s="144" t="s">
        <v>471</v>
      </c>
      <c r="F53" s="144" t="s">
        <v>568</v>
      </c>
      <c r="G53" s="144" t="s">
        <v>423</v>
      </c>
      <c r="H53" s="144" t="s">
        <v>569</v>
      </c>
      <c r="I53" s="144" t="s">
        <v>437</v>
      </c>
      <c r="J53" s="144" t="s">
        <v>438</v>
      </c>
      <c r="K53" s="144" t="s">
        <v>570</v>
      </c>
    </row>
    <row r="54" s="1" customFormat="1" ht="19.5" customHeight="1" spans="1:11">
      <c r="A54" s="209" t="s">
        <v>379</v>
      </c>
      <c r="B54" s="144" t="s">
        <v>378</v>
      </c>
      <c r="C54" s="144" t="s">
        <v>564</v>
      </c>
      <c r="D54" s="144" t="s">
        <v>439</v>
      </c>
      <c r="E54" s="144" t="s">
        <v>440</v>
      </c>
      <c r="F54" s="144" t="s">
        <v>462</v>
      </c>
      <c r="G54" s="144" t="s">
        <v>442</v>
      </c>
      <c r="H54" s="144" t="s">
        <v>443</v>
      </c>
      <c r="I54" s="144" t="s">
        <v>444</v>
      </c>
      <c r="J54" s="144" t="s">
        <v>418</v>
      </c>
      <c r="K54" s="144" t="s">
        <v>571</v>
      </c>
    </row>
    <row r="55" s="1" customFormat="1" ht="19.5" customHeight="1" spans="1:11">
      <c r="A55" s="209" t="s">
        <v>396</v>
      </c>
      <c r="B55" s="144" t="s">
        <v>572</v>
      </c>
      <c r="C55" s="144" t="s">
        <v>573</v>
      </c>
      <c r="D55" s="144" t="s">
        <v>413</v>
      </c>
      <c r="E55" s="144" t="s">
        <v>414</v>
      </c>
      <c r="F55" s="144" t="s">
        <v>574</v>
      </c>
      <c r="G55" s="144" t="s">
        <v>423</v>
      </c>
      <c r="H55" s="144" t="s">
        <v>149</v>
      </c>
      <c r="I55" s="144" t="s">
        <v>437</v>
      </c>
      <c r="J55" s="144" t="s">
        <v>418</v>
      </c>
      <c r="K55" s="144" t="s">
        <v>575</v>
      </c>
    </row>
    <row r="56" s="1" customFormat="1" ht="19.5" customHeight="1" spans="1:11">
      <c r="A56" s="209" t="s">
        <v>396</v>
      </c>
      <c r="B56" s="144" t="s">
        <v>395</v>
      </c>
      <c r="C56" s="144" t="s">
        <v>576</v>
      </c>
      <c r="D56" s="144" t="s">
        <v>413</v>
      </c>
      <c r="E56" s="144" t="s">
        <v>414</v>
      </c>
      <c r="F56" s="144" t="s">
        <v>577</v>
      </c>
      <c r="G56" s="144" t="s">
        <v>423</v>
      </c>
      <c r="H56" s="144" t="s">
        <v>126</v>
      </c>
      <c r="I56" s="144" t="s">
        <v>437</v>
      </c>
      <c r="J56" s="144" t="s">
        <v>418</v>
      </c>
      <c r="K56" s="144" t="s">
        <v>575</v>
      </c>
    </row>
    <row r="57" s="1" customFormat="1" ht="19.5" customHeight="1" spans="1:11">
      <c r="A57" s="209" t="s">
        <v>396</v>
      </c>
      <c r="B57" s="144" t="s">
        <v>395</v>
      </c>
      <c r="C57" s="144" t="s">
        <v>576</v>
      </c>
      <c r="D57" s="144" t="s">
        <v>413</v>
      </c>
      <c r="E57" s="144" t="s">
        <v>421</v>
      </c>
      <c r="F57" s="144" t="s">
        <v>578</v>
      </c>
      <c r="G57" s="144" t="s">
        <v>423</v>
      </c>
      <c r="H57" s="144" t="s">
        <v>156</v>
      </c>
      <c r="I57" s="144" t="s">
        <v>579</v>
      </c>
      <c r="J57" s="144" t="s">
        <v>418</v>
      </c>
      <c r="K57" s="144" t="s">
        <v>575</v>
      </c>
    </row>
    <row r="58" s="1" customFormat="1" ht="35" customHeight="1" spans="1:11">
      <c r="A58" s="209" t="s">
        <v>396</v>
      </c>
      <c r="B58" s="144" t="s">
        <v>395</v>
      </c>
      <c r="C58" s="144" t="s">
        <v>576</v>
      </c>
      <c r="D58" s="144" t="s">
        <v>433</v>
      </c>
      <c r="E58" s="144" t="s">
        <v>554</v>
      </c>
      <c r="F58" s="144" t="s">
        <v>580</v>
      </c>
      <c r="G58" s="144" t="s">
        <v>423</v>
      </c>
      <c r="H58" s="144" t="s">
        <v>581</v>
      </c>
      <c r="I58" s="144" t="s">
        <v>562</v>
      </c>
      <c r="J58" s="144" t="s">
        <v>438</v>
      </c>
      <c r="K58" s="144" t="s">
        <v>575</v>
      </c>
    </row>
    <row r="59" s="1" customFormat="1" ht="19.5" customHeight="1" spans="1:11">
      <c r="A59" s="209" t="s">
        <v>396</v>
      </c>
      <c r="B59" s="144" t="s">
        <v>395</v>
      </c>
      <c r="C59" s="144" t="s">
        <v>576</v>
      </c>
      <c r="D59" s="144" t="s">
        <v>439</v>
      </c>
      <c r="E59" s="144" t="s">
        <v>440</v>
      </c>
      <c r="F59" s="144" t="s">
        <v>582</v>
      </c>
      <c r="G59" s="144" t="s">
        <v>442</v>
      </c>
      <c r="H59" s="144" t="s">
        <v>443</v>
      </c>
      <c r="I59" s="144" t="s">
        <v>444</v>
      </c>
      <c r="J59" s="144" t="s">
        <v>418</v>
      </c>
      <c r="K59" s="144" t="s">
        <v>575</v>
      </c>
    </row>
    <row r="60" s="1" customFormat="1" ht="37" customHeight="1" spans="1:11">
      <c r="A60" s="209" t="s">
        <v>396</v>
      </c>
      <c r="B60" s="144" t="s">
        <v>395</v>
      </c>
      <c r="C60" s="144" t="s">
        <v>576</v>
      </c>
      <c r="D60" s="144" t="s">
        <v>439</v>
      </c>
      <c r="E60" s="144" t="s">
        <v>440</v>
      </c>
      <c r="F60" s="144" t="s">
        <v>462</v>
      </c>
      <c r="G60" s="144" t="s">
        <v>442</v>
      </c>
      <c r="H60" s="144" t="s">
        <v>443</v>
      </c>
      <c r="I60" s="144" t="s">
        <v>444</v>
      </c>
      <c r="J60" s="144" t="s">
        <v>418</v>
      </c>
      <c r="K60" s="144" t="s">
        <v>463</v>
      </c>
    </row>
    <row r="61" s="1" customFormat="1" ht="27" customHeight="1" spans="1:11">
      <c r="A61" s="209" t="s">
        <v>394</v>
      </c>
      <c r="B61" s="144" t="s">
        <v>583</v>
      </c>
      <c r="C61" s="144" t="s">
        <v>584</v>
      </c>
      <c r="D61" s="144" t="s">
        <v>413</v>
      </c>
      <c r="E61" s="144" t="s">
        <v>414</v>
      </c>
      <c r="F61" s="144" t="s">
        <v>585</v>
      </c>
      <c r="G61" s="144" t="s">
        <v>423</v>
      </c>
      <c r="H61" s="144" t="s">
        <v>126</v>
      </c>
      <c r="I61" s="144" t="s">
        <v>437</v>
      </c>
      <c r="J61" s="144" t="s">
        <v>418</v>
      </c>
      <c r="K61" s="144" t="s">
        <v>586</v>
      </c>
    </row>
    <row r="62" s="1" customFormat="1" ht="33" customHeight="1" spans="1:11">
      <c r="A62" s="209" t="s">
        <v>394</v>
      </c>
      <c r="B62" s="144" t="s">
        <v>393</v>
      </c>
      <c r="C62" s="144" t="s">
        <v>587</v>
      </c>
      <c r="D62" s="144" t="s">
        <v>413</v>
      </c>
      <c r="E62" s="144" t="s">
        <v>487</v>
      </c>
      <c r="F62" s="144" t="s">
        <v>588</v>
      </c>
      <c r="G62" s="144" t="s">
        <v>423</v>
      </c>
      <c r="H62" s="144" t="s">
        <v>449</v>
      </c>
      <c r="I62" s="144" t="s">
        <v>444</v>
      </c>
      <c r="J62" s="144" t="s">
        <v>418</v>
      </c>
      <c r="K62" s="144" t="s">
        <v>589</v>
      </c>
    </row>
    <row r="63" s="1" customFormat="1" ht="29" customHeight="1" spans="1:11">
      <c r="A63" s="209" t="s">
        <v>394</v>
      </c>
      <c r="B63" s="144" t="s">
        <v>393</v>
      </c>
      <c r="C63" s="144" t="s">
        <v>587</v>
      </c>
      <c r="D63" s="144" t="s">
        <v>413</v>
      </c>
      <c r="E63" s="144" t="s">
        <v>427</v>
      </c>
      <c r="F63" s="144" t="s">
        <v>590</v>
      </c>
      <c r="G63" s="144" t="s">
        <v>429</v>
      </c>
      <c r="H63" s="144" t="s">
        <v>591</v>
      </c>
      <c r="I63" s="144" t="s">
        <v>431</v>
      </c>
      <c r="J63" s="144" t="s">
        <v>418</v>
      </c>
      <c r="K63" s="144" t="s">
        <v>592</v>
      </c>
    </row>
    <row r="64" s="1" customFormat="1" ht="19.5" customHeight="1" spans="1:11">
      <c r="A64" s="209" t="s">
        <v>394</v>
      </c>
      <c r="B64" s="144" t="s">
        <v>393</v>
      </c>
      <c r="C64" s="144" t="s">
        <v>587</v>
      </c>
      <c r="D64" s="144" t="s">
        <v>433</v>
      </c>
      <c r="E64" s="144" t="s">
        <v>434</v>
      </c>
      <c r="F64" s="144" t="s">
        <v>593</v>
      </c>
      <c r="G64" s="144" t="s">
        <v>442</v>
      </c>
      <c r="H64" s="144" t="s">
        <v>126</v>
      </c>
      <c r="I64" s="144" t="s">
        <v>417</v>
      </c>
      <c r="J64" s="144" t="s">
        <v>418</v>
      </c>
      <c r="K64" s="144" t="s">
        <v>594</v>
      </c>
    </row>
    <row r="65" s="1" customFormat="1" ht="19.5" customHeight="1" spans="1:11">
      <c r="A65" s="209" t="s">
        <v>394</v>
      </c>
      <c r="B65" s="144" t="s">
        <v>393</v>
      </c>
      <c r="C65" s="144" t="s">
        <v>587</v>
      </c>
      <c r="D65" s="144" t="s">
        <v>439</v>
      </c>
      <c r="E65" s="144" t="s">
        <v>440</v>
      </c>
      <c r="F65" s="144" t="s">
        <v>595</v>
      </c>
      <c r="G65" s="144" t="s">
        <v>442</v>
      </c>
      <c r="H65" s="144" t="s">
        <v>443</v>
      </c>
      <c r="I65" s="144" t="s">
        <v>444</v>
      </c>
      <c r="J65" s="144" t="s">
        <v>418</v>
      </c>
      <c r="K65" s="144" t="s">
        <v>596</v>
      </c>
    </row>
    <row r="66" s="1" customFormat="1" ht="54" customHeight="1" spans="1:11">
      <c r="A66" s="209" t="s">
        <v>369</v>
      </c>
      <c r="B66" s="144" t="s">
        <v>597</v>
      </c>
      <c r="C66" s="144" t="s">
        <v>598</v>
      </c>
      <c r="D66" s="144" t="s">
        <v>413</v>
      </c>
      <c r="E66" s="144" t="s">
        <v>414</v>
      </c>
      <c r="F66" s="144" t="s">
        <v>599</v>
      </c>
      <c r="G66" s="144" t="s">
        <v>442</v>
      </c>
      <c r="H66" s="144" t="s">
        <v>600</v>
      </c>
      <c r="I66" s="144" t="s">
        <v>545</v>
      </c>
      <c r="J66" s="144" t="s">
        <v>418</v>
      </c>
      <c r="K66" s="144" t="s">
        <v>601</v>
      </c>
    </row>
    <row r="67" s="1" customFormat="1" ht="19.5" customHeight="1" spans="1:11">
      <c r="A67" s="209" t="s">
        <v>369</v>
      </c>
      <c r="B67" s="144" t="s">
        <v>367</v>
      </c>
      <c r="C67" s="144" t="s">
        <v>602</v>
      </c>
      <c r="D67" s="144" t="s">
        <v>413</v>
      </c>
      <c r="E67" s="144" t="s">
        <v>414</v>
      </c>
      <c r="F67" s="144" t="s">
        <v>603</v>
      </c>
      <c r="G67" s="144" t="s">
        <v>442</v>
      </c>
      <c r="H67" s="144" t="s">
        <v>126</v>
      </c>
      <c r="I67" s="144" t="s">
        <v>417</v>
      </c>
      <c r="J67" s="144" t="s">
        <v>418</v>
      </c>
      <c r="K67" s="144" t="s">
        <v>604</v>
      </c>
    </row>
    <row r="68" s="1" customFormat="1" ht="38" customHeight="1" spans="1:11">
      <c r="A68" s="209" t="s">
        <v>369</v>
      </c>
      <c r="B68" s="144" t="s">
        <v>367</v>
      </c>
      <c r="C68" s="144" t="s">
        <v>602</v>
      </c>
      <c r="D68" s="144" t="s">
        <v>413</v>
      </c>
      <c r="E68" s="144" t="s">
        <v>487</v>
      </c>
      <c r="F68" s="144" t="s">
        <v>605</v>
      </c>
      <c r="G68" s="144" t="s">
        <v>423</v>
      </c>
      <c r="H68" s="144" t="s">
        <v>449</v>
      </c>
      <c r="I68" s="144" t="s">
        <v>444</v>
      </c>
      <c r="J68" s="144" t="s">
        <v>418</v>
      </c>
      <c r="K68" s="144" t="s">
        <v>606</v>
      </c>
    </row>
    <row r="69" s="1" customFormat="1" ht="19.5" customHeight="1" spans="1:11">
      <c r="A69" s="209" t="s">
        <v>369</v>
      </c>
      <c r="B69" s="144" t="s">
        <v>367</v>
      </c>
      <c r="C69" s="144" t="s">
        <v>602</v>
      </c>
      <c r="D69" s="144" t="s">
        <v>413</v>
      </c>
      <c r="E69" s="144" t="s">
        <v>427</v>
      </c>
      <c r="F69" s="144" t="s">
        <v>428</v>
      </c>
      <c r="G69" s="144" t="s">
        <v>429</v>
      </c>
      <c r="H69" s="144" t="s">
        <v>607</v>
      </c>
      <c r="I69" s="144" t="s">
        <v>608</v>
      </c>
      <c r="J69" s="144" t="s">
        <v>418</v>
      </c>
      <c r="K69" s="144" t="s">
        <v>609</v>
      </c>
    </row>
    <row r="70" s="1" customFormat="1" ht="30" customHeight="1" spans="1:11">
      <c r="A70" s="209" t="s">
        <v>369</v>
      </c>
      <c r="B70" s="144" t="s">
        <v>367</v>
      </c>
      <c r="C70" s="144" t="s">
        <v>602</v>
      </c>
      <c r="D70" s="144" t="s">
        <v>433</v>
      </c>
      <c r="E70" s="144" t="s">
        <v>434</v>
      </c>
      <c r="F70" s="144" t="s">
        <v>610</v>
      </c>
      <c r="G70" s="144" t="s">
        <v>423</v>
      </c>
      <c r="H70" s="144" t="s">
        <v>611</v>
      </c>
      <c r="I70" s="144" t="s">
        <v>444</v>
      </c>
      <c r="J70" s="144" t="s">
        <v>438</v>
      </c>
      <c r="K70" s="144" t="s">
        <v>612</v>
      </c>
    </row>
    <row r="71" s="1" customFormat="1" ht="33" customHeight="1" spans="1:11">
      <c r="A71" s="209" t="s">
        <v>369</v>
      </c>
      <c r="B71" s="144" t="s">
        <v>367</v>
      </c>
      <c r="C71" s="144" t="s">
        <v>602</v>
      </c>
      <c r="D71" s="144" t="s">
        <v>433</v>
      </c>
      <c r="E71" s="144" t="s">
        <v>434</v>
      </c>
      <c r="F71" s="144" t="s">
        <v>613</v>
      </c>
      <c r="G71" s="144" t="s">
        <v>423</v>
      </c>
      <c r="H71" s="144" t="s">
        <v>614</v>
      </c>
      <c r="I71" s="144" t="s">
        <v>444</v>
      </c>
      <c r="J71" s="144" t="s">
        <v>438</v>
      </c>
      <c r="K71" s="144" t="s">
        <v>615</v>
      </c>
    </row>
    <row r="72" s="1" customFormat="1" ht="19.5" customHeight="1" spans="1:11">
      <c r="A72" s="209" t="s">
        <v>369</v>
      </c>
      <c r="B72" s="144" t="s">
        <v>367</v>
      </c>
      <c r="C72" s="144" t="s">
        <v>602</v>
      </c>
      <c r="D72" s="144" t="s">
        <v>433</v>
      </c>
      <c r="E72" s="144" t="s">
        <v>434</v>
      </c>
      <c r="F72" s="144" t="s">
        <v>616</v>
      </c>
      <c r="G72" s="144" t="s">
        <v>442</v>
      </c>
      <c r="H72" s="144" t="s">
        <v>617</v>
      </c>
      <c r="I72" s="144" t="s">
        <v>530</v>
      </c>
      <c r="J72" s="144" t="s">
        <v>418</v>
      </c>
      <c r="K72" s="144" t="s">
        <v>618</v>
      </c>
    </row>
    <row r="73" s="1" customFormat="1" ht="19.5" customHeight="1" spans="1:11">
      <c r="A73" s="209" t="s">
        <v>369</v>
      </c>
      <c r="B73" s="144" t="s">
        <v>367</v>
      </c>
      <c r="C73" s="144" t="s">
        <v>602</v>
      </c>
      <c r="D73" s="144" t="s">
        <v>433</v>
      </c>
      <c r="E73" s="144" t="s">
        <v>434</v>
      </c>
      <c r="F73" s="144" t="s">
        <v>619</v>
      </c>
      <c r="G73" s="144" t="s">
        <v>423</v>
      </c>
      <c r="H73" s="144" t="s">
        <v>620</v>
      </c>
      <c r="I73" s="144" t="s">
        <v>621</v>
      </c>
      <c r="J73" s="144" t="s">
        <v>438</v>
      </c>
      <c r="K73" s="144" t="s">
        <v>622</v>
      </c>
    </row>
    <row r="74" s="1" customFormat="1" ht="19.5" customHeight="1" spans="1:11">
      <c r="A74" s="209" t="s">
        <v>369</v>
      </c>
      <c r="B74" s="144" t="s">
        <v>367</v>
      </c>
      <c r="C74" s="144" t="s">
        <v>602</v>
      </c>
      <c r="D74" s="144" t="s">
        <v>439</v>
      </c>
      <c r="E74" s="144" t="s">
        <v>440</v>
      </c>
      <c r="F74" s="144" t="s">
        <v>462</v>
      </c>
      <c r="G74" s="144" t="s">
        <v>442</v>
      </c>
      <c r="H74" s="144" t="s">
        <v>443</v>
      </c>
      <c r="I74" s="144" t="s">
        <v>444</v>
      </c>
      <c r="J74" s="144" t="s">
        <v>418</v>
      </c>
      <c r="K74" s="144" t="s">
        <v>463</v>
      </c>
    </row>
    <row r="75" s="1" customFormat="1" ht="19.5" customHeight="1" spans="1:11">
      <c r="A75" s="209" t="s">
        <v>392</v>
      </c>
      <c r="B75" s="144" t="s">
        <v>623</v>
      </c>
      <c r="C75" s="144" t="s">
        <v>624</v>
      </c>
      <c r="D75" s="144" t="s">
        <v>413</v>
      </c>
      <c r="E75" s="144" t="s">
        <v>414</v>
      </c>
      <c r="F75" s="144" t="s">
        <v>625</v>
      </c>
      <c r="G75" s="144" t="s">
        <v>442</v>
      </c>
      <c r="H75" s="144" t="s">
        <v>626</v>
      </c>
      <c r="I75" s="144" t="s">
        <v>437</v>
      </c>
      <c r="J75" s="144" t="s">
        <v>418</v>
      </c>
      <c r="K75" s="144" t="s">
        <v>627</v>
      </c>
    </row>
    <row r="76" s="1" customFormat="1" ht="19.5" customHeight="1" spans="1:11">
      <c r="A76" s="209" t="s">
        <v>392</v>
      </c>
      <c r="B76" s="144" t="s">
        <v>391</v>
      </c>
      <c r="C76" s="144" t="s">
        <v>628</v>
      </c>
      <c r="D76" s="144" t="s">
        <v>413</v>
      </c>
      <c r="E76" s="144" t="s">
        <v>487</v>
      </c>
      <c r="F76" s="144" t="s">
        <v>629</v>
      </c>
      <c r="G76" s="144" t="s">
        <v>442</v>
      </c>
      <c r="H76" s="144" t="s">
        <v>460</v>
      </c>
      <c r="I76" s="144" t="s">
        <v>444</v>
      </c>
      <c r="J76" s="144" t="s">
        <v>418</v>
      </c>
      <c r="K76" s="144" t="s">
        <v>630</v>
      </c>
    </row>
    <row r="77" s="1" customFormat="1" ht="19.5" customHeight="1" spans="1:11">
      <c r="A77" s="209" t="s">
        <v>392</v>
      </c>
      <c r="B77" s="144" t="s">
        <v>391</v>
      </c>
      <c r="C77" s="144" t="s">
        <v>628</v>
      </c>
      <c r="D77" s="144" t="s">
        <v>413</v>
      </c>
      <c r="E77" s="144" t="s">
        <v>487</v>
      </c>
      <c r="F77" s="144" t="s">
        <v>631</v>
      </c>
      <c r="G77" s="144" t="s">
        <v>423</v>
      </c>
      <c r="H77" s="144" t="s">
        <v>551</v>
      </c>
      <c r="I77" s="144"/>
      <c r="J77" s="144" t="s">
        <v>438</v>
      </c>
      <c r="K77" s="144" t="s">
        <v>632</v>
      </c>
    </row>
    <row r="78" s="1" customFormat="1" ht="19.5" customHeight="1" spans="1:11">
      <c r="A78" s="209" t="s">
        <v>392</v>
      </c>
      <c r="B78" s="144" t="s">
        <v>391</v>
      </c>
      <c r="C78" s="144" t="s">
        <v>628</v>
      </c>
      <c r="D78" s="144" t="s">
        <v>413</v>
      </c>
      <c r="E78" s="144" t="s">
        <v>427</v>
      </c>
      <c r="F78" s="144" t="s">
        <v>428</v>
      </c>
      <c r="G78" s="144" t="s">
        <v>429</v>
      </c>
      <c r="H78" s="144" t="s">
        <v>633</v>
      </c>
      <c r="I78" s="144" t="s">
        <v>431</v>
      </c>
      <c r="J78" s="144" t="s">
        <v>418</v>
      </c>
      <c r="K78" s="144" t="s">
        <v>634</v>
      </c>
    </row>
    <row r="79" s="1" customFormat="1" ht="19.5" customHeight="1" spans="1:11">
      <c r="A79" s="209" t="s">
        <v>392</v>
      </c>
      <c r="B79" s="144" t="s">
        <v>391</v>
      </c>
      <c r="C79" s="144" t="s">
        <v>628</v>
      </c>
      <c r="D79" s="144" t="s">
        <v>433</v>
      </c>
      <c r="E79" s="144" t="s">
        <v>434</v>
      </c>
      <c r="F79" s="144" t="s">
        <v>635</v>
      </c>
      <c r="G79" s="144" t="s">
        <v>442</v>
      </c>
      <c r="H79" s="144" t="s">
        <v>443</v>
      </c>
      <c r="I79" s="144" t="s">
        <v>444</v>
      </c>
      <c r="J79" s="144" t="s">
        <v>438</v>
      </c>
      <c r="K79" s="144" t="s">
        <v>636</v>
      </c>
    </row>
    <row r="80" s="1" customFormat="1" ht="19.5" customHeight="1" spans="1:11">
      <c r="A80" s="209" t="s">
        <v>392</v>
      </c>
      <c r="B80" s="144" t="s">
        <v>391</v>
      </c>
      <c r="C80" s="144" t="s">
        <v>628</v>
      </c>
      <c r="D80" s="144" t="s">
        <v>433</v>
      </c>
      <c r="E80" s="144" t="s">
        <v>554</v>
      </c>
      <c r="F80" s="144" t="s">
        <v>637</v>
      </c>
      <c r="G80" s="144" t="s">
        <v>423</v>
      </c>
      <c r="H80" s="144" t="s">
        <v>494</v>
      </c>
      <c r="I80" s="144" t="s">
        <v>562</v>
      </c>
      <c r="J80" s="144" t="s">
        <v>418</v>
      </c>
      <c r="K80" s="144" t="s">
        <v>638</v>
      </c>
    </row>
    <row r="81" s="1" customFormat="1" ht="19.5" customHeight="1" spans="1:11">
      <c r="A81" s="209" t="s">
        <v>392</v>
      </c>
      <c r="B81" s="144" t="s">
        <v>391</v>
      </c>
      <c r="C81" s="144" t="s">
        <v>628</v>
      </c>
      <c r="D81" s="144" t="s">
        <v>439</v>
      </c>
      <c r="E81" s="144" t="s">
        <v>440</v>
      </c>
      <c r="F81" s="144" t="s">
        <v>582</v>
      </c>
      <c r="G81" s="144" t="s">
        <v>442</v>
      </c>
      <c r="H81" s="144" t="s">
        <v>443</v>
      </c>
      <c r="I81" s="144" t="s">
        <v>444</v>
      </c>
      <c r="J81" s="144" t="s">
        <v>418</v>
      </c>
      <c r="K81" s="144" t="s">
        <v>463</v>
      </c>
    </row>
    <row r="82" s="1" customFormat="1" ht="19.5" customHeight="1" spans="1:11">
      <c r="A82" s="209" t="s">
        <v>377</v>
      </c>
      <c r="B82" s="144" t="s">
        <v>639</v>
      </c>
      <c r="C82" s="144" t="s">
        <v>640</v>
      </c>
      <c r="D82" s="144" t="s">
        <v>413</v>
      </c>
      <c r="E82" s="144" t="s">
        <v>414</v>
      </c>
      <c r="F82" s="144" t="s">
        <v>510</v>
      </c>
      <c r="G82" s="144" t="s">
        <v>423</v>
      </c>
      <c r="H82" s="144" t="s">
        <v>511</v>
      </c>
      <c r="I82" s="144" t="s">
        <v>505</v>
      </c>
      <c r="J82" s="144" t="s">
        <v>418</v>
      </c>
      <c r="K82" s="144" t="s">
        <v>641</v>
      </c>
    </row>
    <row r="83" s="1" customFormat="1" ht="19.5" customHeight="1" spans="1:11">
      <c r="A83" s="209" t="s">
        <v>377</v>
      </c>
      <c r="B83" s="144" t="s">
        <v>376</v>
      </c>
      <c r="C83" s="144" t="s">
        <v>642</v>
      </c>
      <c r="D83" s="144" t="s">
        <v>413</v>
      </c>
      <c r="E83" s="144" t="s">
        <v>414</v>
      </c>
      <c r="F83" s="144" t="s">
        <v>643</v>
      </c>
      <c r="G83" s="144" t="s">
        <v>442</v>
      </c>
      <c r="H83" s="144" t="s">
        <v>644</v>
      </c>
      <c r="I83" s="144" t="s">
        <v>437</v>
      </c>
      <c r="J83" s="144" t="s">
        <v>418</v>
      </c>
      <c r="K83" s="144" t="s">
        <v>645</v>
      </c>
    </row>
    <row r="84" s="1" customFormat="1" ht="19.5" customHeight="1" spans="1:11">
      <c r="A84" s="209" t="s">
        <v>377</v>
      </c>
      <c r="B84" s="144" t="s">
        <v>376</v>
      </c>
      <c r="C84" s="144" t="s">
        <v>642</v>
      </c>
      <c r="D84" s="144" t="s">
        <v>413</v>
      </c>
      <c r="E84" s="144" t="s">
        <v>414</v>
      </c>
      <c r="F84" s="144" t="s">
        <v>646</v>
      </c>
      <c r="G84" s="144" t="s">
        <v>423</v>
      </c>
      <c r="H84" s="144" t="s">
        <v>647</v>
      </c>
      <c r="I84" s="144" t="s">
        <v>505</v>
      </c>
      <c r="J84" s="144" t="s">
        <v>418</v>
      </c>
      <c r="K84" s="144" t="s">
        <v>648</v>
      </c>
    </row>
    <row r="85" s="1" customFormat="1" ht="19.5" customHeight="1" spans="1:11">
      <c r="A85" s="209" t="s">
        <v>377</v>
      </c>
      <c r="B85" s="144" t="s">
        <v>376</v>
      </c>
      <c r="C85" s="144" t="s">
        <v>642</v>
      </c>
      <c r="D85" s="144" t="s">
        <v>413</v>
      </c>
      <c r="E85" s="144" t="s">
        <v>487</v>
      </c>
      <c r="F85" s="144" t="s">
        <v>649</v>
      </c>
      <c r="G85" s="144" t="s">
        <v>442</v>
      </c>
      <c r="H85" s="144" t="s">
        <v>650</v>
      </c>
      <c r="I85" s="144" t="s">
        <v>444</v>
      </c>
      <c r="J85" s="144" t="s">
        <v>418</v>
      </c>
      <c r="K85" s="144" t="s">
        <v>651</v>
      </c>
    </row>
    <row r="86" s="1" customFormat="1" ht="34" customHeight="1" spans="1:11">
      <c r="A86" s="209" t="s">
        <v>377</v>
      </c>
      <c r="B86" s="144" t="s">
        <v>376</v>
      </c>
      <c r="C86" s="144" t="s">
        <v>642</v>
      </c>
      <c r="D86" s="144" t="s">
        <v>433</v>
      </c>
      <c r="E86" s="144" t="s">
        <v>434</v>
      </c>
      <c r="F86" s="144" t="s">
        <v>652</v>
      </c>
      <c r="G86" s="144" t="s">
        <v>423</v>
      </c>
      <c r="H86" s="144" t="s">
        <v>436</v>
      </c>
      <c r="I86" s="144" t="s">
        <v>562</v>
      </c>
      <c r="J86" s="144" t="s">
        <v>438</v>
      </c>
      <c r="K86" s="144" t="s">
        <v>653</v>
      </c>
    </row>
    <row r="87" s="1" customFormat="1" ht="42" customHeight="1" spans="1:11">
      <c r="A87" s="209" t="s">
        <v>377</v>
      </c>
      <c r="B87" s="144" t="s">
        <v>376</v>
      </c>
      <c r="C87" s="144" t="s">
        <v>642</v>
      </c>
      <c r="D87" s="144" t="s">
        <v>439</v>
      </c>
      <c r="E87" s="144" t="s">
        <v>440</v>
      </c>
      <c r="F87" s="144" t="s">
        <v>441</v>
      </c>
      <c r="G87" s="144" t="s">
        <v>442</v>
      </c>
      <c r="H87" s="144" t="s">
        <v>654</v>
      </c>
      <c r="I87" s="144" t="s">
        <v>444</v>
      </c>
      <c r="J87" s="144" t="s">
        <v>418</v>
      </c>
      <c r="K87" s="144" t="s">
        <v>655</v>
      </c>
    </row>
    <row r="88" s="1" customFormat="1" customHeight="1" spans="1:1">
      <c r="A88" s="210"/>
    </row>
    <row r="89" s="1" customFormat="1" customHeight="1" spans="1:1">
      <c r="A89" s="210"/>
    </row>
    <row r="90" s="1" customFormat="1" customHeight="1" spans="1:1">
      <c r="A90" s="210"/>
    </row>
    <row r="91" s="1" customFormat="1" customHeight="1" spans="1:1">
      <c r="A91" s="210"/>
    </row>
    <row r="92" s="1" customFormat="1" customHeight="1" spans="1:1">
      <c r="A92" s="210"/>
    </row>
  </sheetData>
  <mergeCells count="38">
    <mergeCell ref="B2:K2"/>
    <mergeCell ref="A3:C3"/>
    <mergeCell ref="A7:A11"/>
    <mergeCell ref="A12:A16"/>
    <mergeCell ref="A17:A22"/>
    <mergeCell ref="A23:A27"/>
    <mergeCell ref="A28:A34"/>
    <mergeCell ref="A35:A49"/>
    <mergeCell ref="A50:A54"/>
    <mergeCell ref="A55:A60"/>
    <mergeCell ref="A61:A65"/>
    <mergeCell ref="A66:A74"/>
    <mergeCell ref="A75:A81"/>
    <mergeCell ref="A82:A87"/>
    <mergeCell ref="B7:B11"/>
    <mergeCell ref="B12:B16"/>
    <mergeCell ref="B17:B22"/>
    <mergeCell ref="B23:B27"/>
    <mergeCell ref="B28:B34"/>
    <mergeCell ref="B35:B49"/>
    <mergeCell ref="B50:B54"/>
    <mergeCell ref="B55:B60"/>
    <mergeCell ref="B61:B65"/>
    <mergeCell ref="B66:B74"/>
    <mergeCell ref="B75:B81"/>
    <mergeCell ref="B82:B87"/>
    <mergeCell ref="C7:C11"/>
    <mergeCell ref="C12:C16"/>
    <mergeCell ref="C17:C22"/>
    <mergeCell ref="C23:C27"/>
    <mergeCell ref="C28:C34"/>
    <mergeCell ref="C35:C49"/>
    <mergeCell ref="C50:C54"/>
    <mergeCell ref="C55:C60"/>
    <mergeCell ref="C61:C65"/>
    <mergeCell ref="C66:C74"/>
    <mergeCell ref="C75:C81"/>
    <mergeCell ref="C82:C87"/>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workbookViewId="0">
      <selection activeCell="F13" sqref="F13"/>
    </sheetView>
  </sheetViews>
  <sheetFormatPr defaultColWidth="9.14166666666667" defaultRowHeight="12" customHeight="1"/>
  <cols>
    <col min="1" max="11" width="10.5" customWidth="1"/>
  </cols>
  <sheetData>
    <row r="1" ht="17.25" customHeight="1" spans="11:11">
      <c r="K1" s="88" t="s">
        <v>656</v>
      </c>
    </row>
    <row r="2" ht="28.5" customHeight="1" spans="2:11">
      <c r="B2" s="188" t="s">
        <v>657</v>
      </c>
      <c r="C2" s="56"/>
      <c r="D2" s="56"/>
      <c r="E2" s="56"/>
      <c r="F2" s="56"/>
      <c r="G2" s="151"/>
      <c r="H2" s="56"/>
      <c r="I2" s="151"/>
      <c r="J2" s="151"/>
      <c r="K2" s="56"/>
    </row>
    <row r="3" s="1" customFormat="1" ht="32" customHeight="1" spans="1:1">
      <c r="A3" s="1" t="s">
        <v>658</v>
      </c>
    </row>
    <row r="4" s="1" customFormat="1" ht="44.25" customHeight="1" spans="1:11">
      <c r="A4" s="13" t="s">
        <v>231</v>
      </c>
      <c r="B4" s="61" t="s">
        <v>400</v>
      </c>
      <c r="C4" s="61" t="s">
        <v>401</v>
      </c>
      <c r="D4" s="61" t="s">
        <v>402</v>
      </c>
      <c r="E4" s="61" t="s">
        <v>403</v>
      </c>
      <c r="F4" s="61" t="s">
        <v>404</v>
      </c>
      <c r="G4" s="72" t="s">
        <v>405</v>
      </c>
      <c r="H4" s="61" t="s">
        <v>406</v>
      </c>
      <c r="I4" s="72" t="s">
        <v>407</v>
      </c>
      <c r="J4" s="72" t="s">
        <v>408</v>
      </c>
      <c r="K4" s="61" t="s">
        <v>409</v>
      </c>
    </row>
    <row r="5" s="1" customFormat="1" ht="25" customHeight="1" spans="1:11">
      <c r="A5" s="189">
        <v>1</v>
      </c>
      <c r="B5" s="190">
        <v>2</v>
      </c>
      <c r="C5" s="191">
        <v>3</v>
      </c>
      <c r="D5" s="192">
        <v>4</v>
      </c>
      <c r="E5" s="192">
        <v>5</v>
      </c>
      <c r="F5" s="192">
        <v>6</v>
      </c>
      <c r="G5" s="192">
        <v>7</v>
      </c>
      <c r="H5" s="191">
        <v>8</v>
      </c>
      <c r="I5" s="192">
        <v>8</v>
      </c>
      <c r="J5" s="191">
        <v>10</v>
      </c>
      <c r="K5" s="191">
        <v>11</v>
      </c>
    </row>
    <row r="6" s="1" customFormat="1" ht="42" customHeight="1" spans="1:11">
      <c r="A6" s="22"/>
      <c r="B6" s="144"/>
      <c r="C6" s="193"/>
      <c r="D6" s="193"/>
      <c r="E6" s="193"/>
      <c r="F6" s="194"/>
      <c r="G6" s="195"/>
      <c r="H6" s="194"/>
      <c r="I6" s="195"/>
      <c r="J6" s="195"/>
      <c r="K6" s="194"/>
    </row>
    <row r="7" s="1" customFormat="1" ht="51.75" customHeight="1" spans="1:11">
      <c r="A7" s="189"/>
      <c r="B7" s="144"/>
      <c r="C7" s="144"/>
      <c r="D7" s="144"/>
      <c r="E7" s="144"/>
      <c r="F7" s="144"/>
      <c r="G7" s="144"/>
      <c r="H7" s="144"/>
      <c r="I7" s="144"/>
      <c r="J7" s="144"/>
      <c r="K7" s="196"/>
    </row>
    <row r="8" s="1" customFormat="1" ht="26" customHeight="1" spans="1:1">
      <c r="A8" s="48" t="s">
        <v>659</v>
      </c>
    </row>
    <row r="9" s="1" customFormat="1" customHeight="1"/>
    <row r="10" s="1" customFormat="1" customHeight="1"/>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workbookViewId="0">
      <selection activeCell="A10" sqref="A10"/>
    </sheetView>
  </sheetViews>
  <sheetFormatPr defaultColWidth="9.14166666666667" defaultRowHeight="14.25" customHeight="1" outlineLevelCol="5"/>
  <cols>
    <col min="1" max="6" width="22.8833333333333" customWidth="1"/>
  </cols>
  <sheetData>
    <row r="1" ht="12" customHeight="1" spans="1:6">
      <c r="A1" s="159">
        <v>1</v>
      </c>
      <c r="B1" s="160">
        <v>0</v>
      </c>
      <c r="C1" s="159">
        <v>1</v>
      </c>
      <c r="D1" s="178"/>
      <c r="E1" s="178"/>
      <c r="F1" s="179" t="s">
        <v>660</v>
      </c>
    </row>
    <row r="2" ht="26.25" customHeight="1" spans="1:6">
      <c r="A2" s="163" t="s">
        <v>661</v>
      </c>
      <c r="B2" s="163" t="s">
        <v>661</v>
      </c>
      <c r="C2" s="164"/>
      <c r="D2" s="180"/>
      <c r="E2" s="180"/>
      <c r="F2" s="180"/>
    </row>
    <row r="3" s="1" customFormat="1" ht="25" customHeight="1" spans="1:6">
      <c r="A3" s="6" t="s">
        <v>2</v>
      </c>
      <c r="B3" s="181" t="s">
        <v>662</v>
      </c>
      <c r="C3" s="167"/>
      <c r="D3" s="182"/>
      <c r="E3" s="182"/>
      <c r="F3" s="430" t="s">
        <v>3</v>
      </c>
    </row>
    <row r="4" s="1" customFormat="1" ht="19.5" customHeight="1" spans="1:6">
      <c r="A4" s="183" t="s">
        <v>663</v>
      </c>
      <c r="B4" s="184" t="s">
        <v>51</v>
      </c>
      <c r="C4" s="183" t="s">
        <v>52</v>
      </c>
      <c r="D4" s="12" t="s">
        <v>664</v>
      </c>
      <c r="E4" s="13"/>
      <c r="F4" s="13"/>
    </row>
    <row r="5" s="1" customFormat="1" ht="18.75" customHeight="1" spans="1:6">
      <c r="A5" s="85"/>
      <c r="B5" s="185"/>
      <c r="C5" s="85"/>
      <c r="D5" s="12" t="s">
        <v>53</v>
      </c>
      <c r="E5" s="12" t="s">
        <v>54</v>
      </c>
      <c r="F5" s="12" t="s">
        <v>55</v>
      </c>
    </row>
    <row r="6" s="1" customFormat="1" ht="23.25" customHeight="1" spans="1:6">
      <c r="A6" s="72">
        <v>1</v>
      </c>
      <c r="B6" s="173" t="s">
        <v>127</v>
      </c>
      <c r="C6" s="72">
        <v>3</v>
      </c>
      <c r="D6" s="84">
        <v>4</v>
      </c>
      <c r="E6" s="84">
        <v>5</v>
      </c>
      <c r="F6" s="84">
        <v>6</v>
      </c>
    </row>
    <row r="7" s="1" customFormat="1" ht="23.25" customHeight="1" spans="1:6">
      <c r="A7" s="44"/>
      <c r="B7" s="22"/>
      <c r="C7" s="22"/>
      <c r="D7" s="23"/>
      <c r="E7" s="23"/>
      <c r="F7" s="23"/>
    </row>
    <row r="8" s="1" customFormat="1" ht="24" customHeight="1" spans="1:6">
      <c r="A8" s="22"/>
      <c r="B8" s="44"/>
      <c r="C8" s="44"/>
      <c r="D8" s="23"/>
      <c r="E8" s="23"/>
      <c r="F8" s="23"/>
    </row>
    <row r="9" s="1" customFormat="1" ht="18.75" customHeight="1" spans="1:6">
      <c r="A9" s="183" t="s">
        <v>352</v>
      </c>
      <c r="B9" s="186" t="s">
        <v>108</v>
      </c>
      <c r="C9" s="187" t="s">
        <v>108</v>
      </c>
      <c r="D9" s="23"/>
      <c r="E9" s="23"/>
      <c r="F9" s="23"/>
    </row>
    <row r="10" s="1" customFormat="1" ht="24" customHeight="1" spans="1:1">
      <c r="A10" s="48" t="s">
        <v>665</v>
      </c>
    </row>
    <row r="11" s="1" customFormat="1" customHeight="1"/>
    <row r="12" s="1" customFormat="1" customHeight="1"/>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workbookViewId="0">
      <selection activeCell="A10" sqref="A10"/>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59">
        <v>1</v>
      </c>
      <c r="B1" s="160">
        <v>0</v>
      </c>
      <c r="C1" s="159">
        <v>1</v>
      </c>
      <c r="D1" s="161"/>
      <c r="E1" s="161"/>
      <c r="F1" s="162" t="s">
        <v>660</v>
      </c>
    </row>
    <row r="2" ht="26.25" customHeight="1" spans="1:6">
      <c r="A2" s="163" t="s">
        <v>666</v>
      </c>
      <c r="B2" s="163" t="s">
        <v>661</v>
      </c>
      <c r="C2" s="164"/>
      <c r="D2" s="165"/>
      <c r="E2" s="165"/>
      <c r="F2" s="165"/>
    </row>
    <row r="3" s="1" customFormat="1" ht="27" customHeight="1" spans="1:6">
      <c r="A3" s="6" t="s">
        <v>2</v>
      </c>
      <c r="B3" s="166" t="s">
        <v>662</v>
      </c>
      <c r="C3" s="167"/>
      <c r="D3" s="168"/>
      <c r="E3" s="168"/>
      <c r="F3" s="430" t="s">
        <v>3</v>
      </c>
    </row>
    <row r="4" s="1" customFormat="1" ht="19.5" customHeight="1" spans="1:6">
      <c r="A4" s="169" t="s">
        <v>663</v>
      </c>
      <c r="B4" s="170" t="s">
        <v>51</v>
      </c>
      <c r="C4" s="169" t="s">
        <v>52</v>
      </c>
      <c r="D4" s="50" t="s">
        <v>667</v>
      </c>
      <c r="E4" s="51"/>
      <c r="F4" s="52"/>
    </row>
    <row r="5" s="1" customFormat="1" ht="18.75" customHeight="1" spans="1:6">
      <c r="A5" s="171"/>
      <c r="B5" s="172"/>
      <c r="C5" s="171"/>
      <c r="D5" s="36" t="s">
        <v>53</v>
      </c>
      <c r="E5" s="50" t="s">
        <v>54</v>
      </c>
      <c r="F5" s="36" t="s">
        <v>55</v>
      </c>
    </row>
    <row r="6" s="1" customFormat="1" ht="18.75" customHeight="1" spans="1:6">
      <c r="A6" s="72">
        <v>1</v>
      </c>
      <c r="B6" s="173" t="s">
        <v>127</v>
      </c>
      <c r="C6" s="72">
        <v>3</v>
      </c>
      <c r="D6" s="84">
        <v>4</v>
      </c>
      <c r="E6" s="84">
        <v>5</v>
      </c>
      <c r="F6" s="84">
        <v>6</v>
      </c>
    </row>
    <row r="7" s="1" customFormat="1" ht="21" customHeight="1" spans="1:6">
      <c r="A7" s="44"/>
      <c r="B7" s="174"/>
      <c r="C7" s="174"/>
      <c r="D7" s="23"/>
      <c r="E7" s="23"/>
      <c r="F7" s="23"/>
    </row>
    <row r="8" s="1" customFormat="1" ht="21" customHeight="1" spans="1:6">
      <c r="A8" s="174"/>
      <c r="B8" s="44"/>
      <c r="C8" s="44"/>
      <c r="D8" s="23"/>
      <c r="E8" s="23"/>
      <c r="F8" s="23"/>
    </row>
    <row r="9" s="1" customFormat="1" ht="18.75" customHeight="1" spans="1:6">
      <c r="A9" s="175" t="s">
        <v>352</v>
      </c>
      <c r="B9" s="176" t="s">
        <v>108</v>
      </c>
      <c r="C9" s="177" t="s">
        <v>108</v>
      </c>
      <c r="D9" s="23"/>
      <c r="E9" s="23"/>
      <c r="F9" s="23"/>
    </row>
    <row r="10" s="1" customFormat="1" ht="31" customHeight="1" spans="1:1">
      <c r="A10" s="48" t="s">
        <v>668</v>
      </c>
    </row>
    <row r="11" s="1" customFormat="1" customHeight="1"/>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topLeftCell="A4" workbookViewId="0">
      <selection activeCell="E8" sqref="E8"/>
    </sheetView>
  </sheetViews>
  <sheetFormatPr defaultColWidth="9.14166666666667" defaultRowHeight="14.25" customHeight="1"/>
  <cols>
    <col min="1" max="1" width="22.3833333333333" customWidth="1"/>
    <col min="2" max="2" width="23.575" customWidth="1"/>
    <col min="3" max="3" width="27" customWidth="1"/>
    <col min="4" max="4" width="7" customWidth="1"/>
    <col min="5" max="5" width="7.38333333333333" style="132" customWidth="1"/>
    <col min="6" max="6" width="8.88333333333333" customWidth="1"/>
    <col min="7" max="8" width="12.1333333333333" customWidth="1"/>
    <col min="9" max="10" width="8.25" customWidth="1"/>
    <col min="11" max="11" width="6.88333333333333" customWidth="1"/>
    <col min="12" max="17" width="8.25" customWidth="1"/>
  </cols>
  <sheetData>
    <row r="1" ht="13.5" customHeight="1" spans="15:17">
      <c r="O1" s="88"/>
      <c r="P1" s="88"/>
      <c r="Q1" s="54" t="s">
        <v>669</v>
      </c>
    </row>
    <row r="2" ht="27.75" customHeight="1" spans="1:17">
      <c r="A2" s="55" t="s">
        <v>670</v>
      </c>
      <c r="B2" s="56"/>
      <c r="C2" s="56"/>
      <c r="D2" s="56"/>
      <c r="E2" s="133"/>
      <c r="F2" s="56"/>
      <c r="G2" s="56"/>
      <c r="H2" s="56"/>
      <c r="I2" s="56"/>
      <c r="J2" s="56"/>
      <c r="K2" s="151"/>
      <c r="L2" s="56"/>
      <c r="M2" s="56"/>
      <c r="N2" s="56"/>
      <c r="O2" s="151"/>
      <c r="P2" s="151"/>
      <c r="Q2" s="56"/>
    </row>
    <row r="3" s="1" customFormat="1" ht="18.75" customHeight="1" spans="1:17">
      <c r="A3" s="134" t="s">
        <v>2</v>
      </c>
      <c r="B3" s="33"/>
      <c r="C3" s="33"/>
      <c r="D3" s="33"/>
      <c r="E3" s="135"/>
      <c r="F3" s="33"/>
      <c r="G3" s="33"/>
      <c r="H3" s="33"/>
      <c r="I3" s="33"/>
      <c r="J3" s="33"/>
      <c r="O3" s="120"/>
      <c r="P3" s="120"/>
      <c r="Q3" s="430" t="s">
        <v>3</v>
      </c>
    </row>
    <row r="4" s="1" customFormat="1" ht="15.75" customHeight="1" spans="1:17">
      <c r="A4" s="57" t="s">
        <v>671</v>
      </c>
      <c r="B4" s="136" t="s">
        <v>672</v>
      </c>
      <c r="C4" s="136" t="s">
        <v>673</v>
      </c>
      <c r="D4" s="136" t="s">
        <v>674</v>
      </c>
      <c r="E4" s="137" t="s">
        <v>675</v>
      </c>
      <c r="F4" s="136" t="s">
        <v>676</v>
      </c>
      <c r="G4" s="59" t="s">
        <v>237</v>
      </c>
      <c r="H4" s="59"/>
      <c r="I4" s="59"/>
      <c r="J4" s="59"/>
      <c r="K4" s="152"/>
      <c r="L4" s="59"/>
      <c r="M4" s="59"/>
      <c r="N4" s="59"/>
      <c r="O4" s="153"/>
      <c r="P4" s="152"/>
      <c r="Q4" s="60"/>
    </row>
    <row r="5" s="1" customFormat="1" ht="17.25" customHeight="1" spans="1:17">
      <c r="A5" s="38"/>
      <c r="B5" s="138"/>
      <c r="C5" s="138"/>
      <c r="D5" s="138"/>
      <c r="E5" s="139"/>
      <c r="F5" s="138"/>
      <c r="G5" s="138" t="s">
        <v>33</v>
      </c>
      <c r="H5" s="138" t="s">
        <v>37</v>
      </c>
      <c r="I5" s="138" t="s">
        <v>677</v>
      </c>
      <c r="J5" s="138" t="s">
        <v>678</v>
      </c>
      <c r="K5" s="154" t="s">
        <v>679</v>
      </c>
      <c r="L5" s="155" t="s">
        <v>41</v>
      </c>
      <c r="M5" s="155"/>
      <c r="N5" s="155"/>
      <c r="O5" s="156"/>
      <c r="P5" s="157"/>
      <c r="Q5" s="108"/>
    </row>
    <row r="6" s="1" customFormat="1" ht="54" customHeight="1" spans="1:17">
      <c r="A6" s="41"/>
      <c r="B6" s="108"/>
      <c r="C6" s="108"/>
      <c r="D6" s="108"/>
      <c r="E6" s="140"/>
      <c r="F6" s="108"/>
      <c r="G6" s="108"/>
      <c r="H6" s="108" t="s">
        <v>62</v>
      </c>
      <c r="I6" s="108"/>
      <c r="J6" s="108"/>
      <c r="K6" s="109"/>
      <c r="L6" s="108" t="s">
        <v>36</v>
      </c>
      <c r="M6" s="108" t="s">
        <v>42</v>
      </c>
      <c r="N6" s="108" t="s">
        <v>252</v>
      </c>
      <c r="O6" s="73" t="s">
        <v>44</v>
      </c>
      <c r="P6" s="109" t="s">
        <v>45</v>
      </c>
      <c r="Q6" s="108" t="s">
        <v>46</v>
      </c>
    </row>
    <row r="7" s="1" customFormat="1" ht="24" customHeight="1" spans="1:17">
      <c r="A7" s="42">
        <v>1</v>
      </c>
      <c r="B7" s="141">
        <v>2</v>
      </c>
      <c r="C7" s="141">
        <v>3</v>
      </c>
      <c r="D7" s="141">
        <v>4</v>
      </c>
      <c r="E7" s="142">
        <v>5</v>
      </c>
      <c r="F7" s="141">
        <v>6</v>
      </c>
      <c r="G7" s="143">
        <v>7</v>
      </c>
      <c r="H7" s="143">
        <v>8</v>
      </c>
      <c r="I7" s="143">
        <v>9</v>
      </c>
      <c r="J7" s="143">
        <v>10</v>
      </c>
      <c r="K7" s="143">
        <v>11</v>
      </c>
      <c r="L7" s="143">
        <v>12</v>
      </c>
      <c r="M7" s="143">
        <v>13</v>
      </c>
      <c r="N7" s="143">
        <v>14</v>
      </c>
      <c r="O7" s="143">
        <v>15</v>
      </c>
      <c r="P7" s="143">
        <v>16</v>
      </c>
      <c r="Q7" s="143">
        <v>17</v>
      </c>
    </row>
    <row r="8" s="1" customFormat="1" ht="30" customHeight="1" spans="1:17">
      <c r="A8" s="144" t="s">
        <v>680</v>
      </c>
      <c r="B8" s="145"/>
      <c r="C8" s="145"/>
      <c r="D8" s="145"/>
      <c r="E8" s="146"/>
      <c r="F8" s="87">
        <v>4</v>
      </c>
      <c r="G8" s="87">
        <v>984.5</v>
      </c>
      <c r="H8" s="87">
        <v>984.5</v>
      </c>
      <c r="I8" s="87"/>
      <c r="J8" s="87"/>
      <c r="K8" s="87"/>
      <c r="L8" s="87"/>
      <c r="M8" s="87"/>
      <c r="N8" s="87"/>
      <c r="O8" s="87"/>
      <c r="P8" s="87"/>
      <c r="Q8" s="87"/>
    </row>
    <row r="9" s="1" customFormat="1" ht="30" customHeight="1" spans="1:17">
      <c r="A9" s="144" t="s">
        <v>518</v>
      </c>
      <c r="B9" s="144" t="s">
        <v>681</v>
      </c>
      <c r="C9" s="144" t="s">
        <v>682</v>
      </c>
      <c r="D9" s="144" t="s">
        <v>562</v>
      </c>
      <c r="E9" s="147">
        <v>1</v>
      </c>
      <c r="F9" s="87"/>
      <c r="G9" s="87">
        <v>100</v>
      </c>
      <c r="H9" s="87">
        <v>100</v>
      </c>
      <c r="I9" s="87"/>
      <c r="J9" s="87"/>
      <c r="K9" s="87"/>
      <c r="L9" s="87"/>
      <c r="M9" s="87"/>
      <c r="N9" s="87"/>
      <c r="O9" s="87"/>
      <c r="P9" s="87"/>
      <c r="Q9" s="87"/>
    </row>
    <row r="10" s="1" customFormat="1" ht="30" customHeight="1" spans="1:17">
      <c r="A10" s="144" t="s">
        <v>623</v>
      </c>
      <c r="B10" s="144" t="s">
        <v>683</v>
      </c>
      <c r="C10" s="144" t="s">
        <v>682</v>
      </c>
      <c r="D10" s="144" t="s">
        <v>562</v>
      </c>
      <c r="E10" s="147">
        <v>1</v>
      </c>
      <c r="F10" s="87"/>
      <c r="G10" s="87">
        <v>50</v>
      </c>
      <c r="H10" s="87">
        <v>50</v>
      </c>
      <c r="I10" s="87"/>
      <c r="J10" s="87"/>
      <c r="K10" s="87"/>
      <c r="L10" s="87"/>
      <c r="M10" s="87"/>
      <c r="N10" s="87"/>
      <c r="O10" s="87"/>
      <c r="P10" s="87"/>
      <c r="Q10" s="87"/>
    </row>
    <row r="11" s="1" customFormat="1" ht="30" customHeight="1" spans="1:17">
      <c r="A11" s="144" t="s">
        <v>623</v>
      </c>
      <c r="B11" s="144" t="s">
        <v>684</v>
      </c>
      <c r="C11" s="144" t="s">
        <v>685</v>
      </c>
      <c r="D11" s="144" t="s">
        <v>562</v>
      </c>
      <c r="E11" s="147">
        <v>1</v>
      </c>
      <c r="F11" s="87"/>
      <c r="G11" s="87">
        <v>2.5</v>
      </c>
      <c r="H11" s="87">
        <v>2.5</v>
      </c>
      <c r="I11" s="87"/>
      <c r="J11" s="87"/>
      <c r="K11" s="87"/>
      <c r="L11" s="87"/>
      <c r="M11" s="87"/>
      <c r="N11" s="87"/>
      <c r="O11" s="87"/>
      <c r="P11" s="87"/>
      <c r="Q11" s="87"/>
    </row>
    <row r="12" s="1" customFormat="1" ht="30" customHeight="1" spans="1:17">
      <c r="A12" s="144" t="s">
        <v>623</v>
      </c>
      <c r="B12" s="144" t="s">
        <v>684</v>
      </c>
      <c r="C12" s="144" t="s">
        <v>686</v>
      </c>
      <c r="D12" s="144" t="s">
        <v>562</v>
      </c>
      <c r="E12" s="147">
        <v>1</v>
      </c>
      <c r="F12" s="87"/>
      <c r="G12" s="87">
        <v>8</v>
      </c>
      <c r="H12" s="87">
        <v>8</v>
      </c>
      <c r="I12" s="87"/>
      <c r="J12" s="87"/>
      <c r="K12" s="87"/>
      <c r="L12" s="87"/>
      <c r="M12" s="87"/>
      <c r="N12" s="87"/>
      <c r="O12" s="87"/>
      <c r="P12" s="87"/>
      <c r="Q12" s="87"/>
    </row>
    <row r="13" s="1" customFormat="1" ht="30" customHeight="1" spans="1:17">
      <c r="A13" s="144" t="s">
        <v>687</v>
      </c>
      <c r="B13" s="148" t="s">
        <v>688</v>
      </c>
      <c r="C13" s="144" t="s">
        <v>689</v>
      </c>
      <c r="D13" s="144" t="s">
        <v>690</v>
      </c>
      <c r="E13" s="147">
        <v>1</v>
      </c>
      <c r="F13" s="87">
        <v>2</v>
      </c>
      <c r="G13" s="87">
        <v>2</v>
      </c>
      <c r="H13" s="87">
        <v>2</v>
      </c>
      <c r="I13" s="87"/>
      <c r="J13" s="87"/>
      <c r="K13" s="87"/>
      <c r="L13" s="87"/>
      <c r="M13" s="87"/>
      <c r="N13" s="87"/>
      <c r="O13" s="87"/>
      <c r="P13" s="87"/>
      <c r="Q13" s="87"/>
    </row>
    <row r="14" s="1" customFormat="1" ht="30" customHeight="1" spans="1:17">
      <c r="A14" s="144" t="s">
        <v>687</v>
      </c>
      <c r="B14" s="144" t="s">
        <v>691</v>
      </c>
      <c r="C14" s="144" t="s">
        <v>692</v>
      </c>
      <c r="D14" s="144" t="s">
        <v>562</v>
      </c>
      <c r="E14" s="147">
        <v>1</v>
      </c>
      <c r="F14" s="87">
        <v>2</v>
      </c>
      <c r="G14" s="87">
        <v>2</v>
      </c>
      <c r="H14" s="87">
        <v>2</v>
      </c>
      <c r="I14" s="87"/>
      <c r="J14" s="87"/>
      <c r="K14" s="87"/>
      <c r="L14" s="87"/>
      <c r="M14" s="87"/>
      <c r="N14" s="87"/>
      <c r="O14" s="87"/>
      <c r="P14" s="87"/>
      <c r="Q14" s="87"/>
    </row>
    <row r="15" s="1" customFormat="1" ht="30" customHeight="1" spans="1:17">
      <c r="A15" s="144" t="s">
        <v>464</v>
      </c>
      <c r="B15" s="144" t="s">
        <v>693</v>
      </c>
      <c r="C15" s="144" t="s">
        <v>682</v>
      </c>
      <c r="D15" s="144" t="s">
        <v>562</v>
      </c>
      <c r="E15" s="147">
        <v>1</v>
      </c>
      <c r="F15" s="87"/>
      <c r="G15" s="87">
        <v>150</v>
      </c>
      <c r="H15" s="87">
        <v>150</v>
      </c>
      <c r="I15" s="87"/>
      <c r="J15" s="87"/>
      <c r="K15" s="87"/>
      <c r="L15" s="87"/>
      <c r="M15" s="87"/>
      <c r="N15" s="87"/>
      <c r="O15" s="87"/>
      <c r="P15" s="87"/>
      <c r="Q15" s="87"/>
    </row>
    <row r="16" s="1" customFormat="1" ht="30" customHeight="1" spans="1:17">
      <c r="A16" s="144" t="s">
        <v>464</v>
      </c>
      <c r="B16" s="144" t="s">
        <v>693</v>
      </c>
      <c r="C16" s="144" t="s">
        <v>682</v>
      </c>
      <c r="D16" s="144" t="s">
        <v>562</v>
      </c>
      <c r="E16" s="147">
        <v>1</v>
      </c>
      <c r="F16" s="87"/>
      <c r="G16" s="87">
        <v>50</v>
      </c>
      <c r="H16" s="87">
        <v>50</v>
      </c>
      <c r="I16" s="87"/>
      <c r="J16" s="87"/>
      <c r="K16" s="87"/>
      <c r="L16" s="87"/>
      <c r="M16" s="87"/>
      <c r="N16" s="87"/>
      <c r="O16" s="87"/>
      <c r="P16" s="87"/>
      <c r="Q16" s="87"/>
    </row>
    <row r="17" s="1" customFormat="1" ht="30" customHeight="1" spans="1:17">
      <c r="A17" s="144" t="s">
        <v>639</v>
      </c>
      <c r="B17" s="144" t="s">
        <v>694</v>
      </c>
      <c r="C17" s="144" t="s">
        <v>695</v>
      </c>
      <c r="D17" s="144" t="s">
        <v>562</v>
      </c>
      <c r="E17" s="147">
        <v>1</v>
      </c>
      <c r="F17" s="87"/>
      <c r="G17" s="87">
        <v>300</v>
      </c>
      <c r="H17" s="87">
        <v>300</v>
      </c>
      <c r="I17" s="87"/>
      <c r="J17" s="87"/>
      <c r="K17" s="87"/>
      <c r="L17" s="87"/>
      <c r="M17" s="87"/>
      <c r="N17" s="87"/>
      <c r="O17" s="87"/>
      <c r="P17" s="87"/>
      <c r="Q17" s="87"/>
    </row>
    <row r="18" s="1" customFormat="1" ht="47" customHeight="1" spans="1:17">
      <c r="A18" s="144" t="s">
        <v>559</v>
      </c>
      <c r="B18" s="144" t="s">
        <v>696</v>
      </c>
      <c r="C18" s="144" t="s">
        <v>697</v>
      </c>
      <c r="D18" s="144" t="s">
        <v>562</v>
      </c>
      <c r="E18" s="147">
        <v>1</v>
      </c>
      <c r="F18" s="87"/>
      <c r="G18" s="87">
        <v>220</v>
      </c>
      <c r="H18" s="87">
        <v>220</v>
      </c>
      <c r="I18" s="87"/>
      <c r="J18" s="87"/>
      <c r="K18" s="87"/>
      <c r="L18" s="87"/>
      <c r="M18" s="87"/>
      <c r="N18" s="87"/>
      <c r="O18" s="87"/>
      <c r="P18" s="87"/>
      <c r="Q18" s="87"/>
    </row>
    <row r="19" s="1" customFormat="1" ht="30" customHeight="1" spans="1:17">
      <c r="A19" s="144" t="s">
        <v>583</v>
      </c>
      <c r="B19" s="144" t="s">
        <v>698</v>
      </c>
      <c r="C19" s="144" t="s">
        <v>682</v>
      </c>
      <c r="D19" s="144" t="s">
        <v>562</v>
      </c>
      <c r="E19" s="147">
        <v>1</v>
      </c>
      <c r="F19" s="87"/>
      <c r="G19" s="87">
        <v>100</v>
      </c>
      <c r="H19" s="87">
        <v>100</v>
      </c>
      <c r="I19" s="87"/>
      <c r="J19" s="87"/>
      <c r="K19" s="87"/>
      <c r="L19" s="87"/>
      <c r="M19" s="87"/>
      <c r="N19" s="87"/>
      <c r="O19" s="87"/>
      <c r="P19" s="87"/>
      <c r="Q19" s="87"/>
    </row>
    <row r="20" s="1" customFormat="1" ht="30" customHeight="1" spans="1:17">
      <c r="A20" s="149" t="s">
        <v>699</v>
      </c>
      <c r="B20" s="150"/>
      <c r="C20" s="150"/>
      <c r="D20" s="150"/>
      <c r="E20" s="146"/>
      <c r="F20" s="87">
        <v>4</v>
      </c>
      <c r="G20" s="87">
        <v>984.5</v>
      </c>
      <c r="H20" s="87">
        <v>984.5</v>
      </c>
      <c r="I20" s="87"/>
      <c r="J20" s="87"/>
      <c r="K20" s="87"/>
      <c r="L20" s="87"/>
      <c r="M20" s="87"/>
      <c r="N20" s="87"/>
      <c r="O20" s="87"/>
      <c r="P20" s="87"/>
      <c r="Q20" s="87"/>
    </row>
    <row r="21" s="1" customFormat="1" customHeight="1" spans="5:5">
      <c r="E21" s="2"/>
    </row>
    <row r="22" s="1" customFormat="1" customHeight="1" spans="5:5">
      <c r="E22" s="2"/>
    </row>
    <row r="23" s="1" customFormat="1" customHeight="1" spans="5:5">
      <c r="E23" s="2"/>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E4" sqref="E4:E6"/>
    </sheetView>
  </sheetViews>
  <sheetFormatPr defaultColWidth="9.14166666666667" defaultRowHeight="14.25" customHeight="1"/>
  <cols>
    <col min="1" max="2" width="6.88333333333333" style="1" customWidth="1"/>
    <col min="3" max="3" width="11" style="1" customWidth="1"/>
    <col min="4" max="14" width="6.88333333333333" style="1" customWidth="1"/>
    <col min="15" max="15" width="8.25" style="1" customWidth="1"/>
    <col min="16" max="17" width="6.88333333333333" style="1" customWidth="1"/>
    <col min="18" max="18" width="8.63333333333333" style="1" customWidth="1"/>
    <col min="19" max="16384" width="9.14166666666667" style="1"/>
  </cols>
  <sheetData>
    <row r="1" ht="13.5" customHeight="1" spans="1:18">
      <c r="A1" s="91"/>
      <c r="B1" s="91"/>
      <c r="C1" s="91"/>
      <c r="D1" s="92"/>
      <c r="E1" s="92"/>
      <c r="F1" s="92"/>
      <c r="G1" s="92"/>
      <c r="H1" s="91"/>
      <c r="I1" s="91"/>
      <c r="J1" s="91"/>
      <c r="K1" s="91"/>
      <c r="L1" s="115"/>
      <c r="M1" s="91"/>
      <c r="N1" s="91"/>
      <c r="O1" s="91"/>
      <c r="P1" s="116"/>
      <c r="Q1" s="126"/>
      <c r="R1" s="127" t="s">
        <v>700</v>
      </c>
    </row>
    <row r="2" ht="27.75" customHeight="1" spans="1:18">
      <c r="A2" s="93" t="s">
        <v>701</v>
      </c>
      <c r="B2" s="94"/>
      <c r="C2" s="94"/>
      <c r="D2" s="95"/>
      <c r="E2" s="95"/>
      <c r="F2" s="95"/>
      <c r="G2" s="95"/>
      <c r="H2" s="94"/>
      <c r="I2" s="94"/>
      <c r="J2" s="94"/>
      <c r="K2" s="94"/>
      <c r="L2" s="117"/>
      <c r="M2" s="94"/>
      <c r="N2" s="94"/>
      <c r="O2" s="94"/>
      <c r="P2" s="95"/>
      <c r="Q2" s="117"/>
      <c r="R2" s="94"/>
    </row>
    <row r="3" s="1" customFormat="1" ht="18.75" customHeight="1" spans="1:18">
      <c r="A3" s="96" t="s">
        <v>28</v>
      </c>
      <c r="B3" s="96"/>
      <c r="C3" s="96"/>
      <c r="D3" s="96"/>
      <c r="E3" s="96"/>
      <c r="F3" s="96"/>
      <c r="G3" s="82"/>
      <c r="H3" s="80"/>
      <c r="I3" s="80"/>
      <c r="J3" s="80"/>
      <c r="K3" s="80"/>
      <c r="L3" s="118"/>
      <c r="M3" s="119"/>
      <c r="N3" s="119"/>
      <c r="O3" s="119"/>
      <c r="P3" s="120"/>
      <c r="Q3" s="435" t="s">
        <v>3</v>
      </c>
      <c r="R3" s="129"/>
    </row>
    <row r="4" s="1" customFormat="1" ht="15.75" customHeight="1" spans="1:18">
      <c r="A4" s="97" t="s">
        <v>671</v>
      </c>
      <c r="B4" s="98" t="s">
        <v>702</v>
      </c>
      <c r="C4" s="98" t="s">
        <v>703</v>
      </c>
      <c r="D4" s="99" t="s">
        <v>704</v>
      </c>
      <c r="E4" s="100" t="s">
        <v>705</v>
      </c>
      <c r="F4" s="99" t="s">
        <v>706</v>
      </c>
      <c r="G4" s="99" t="s">
        <v>707</v>
      </c>
      <c r="H4" s="101" t="s">
        <v>237</v>
      </c>
      <c r="I4" s="101"/>
      <c r="J4" s="101"/>
      <c r="K4" s="101"/>
      <c r="L4" s="121"/>
      <c r="M4" s="101"/>
      <c r="N4" s="101"/>
      <c r="O4" s="101"/>
      <c r="P4" s="122"/>
      <c r="Q4" s="121"/>
      <c r="R4" s="130"/>
    </row>
    <row r="5" s="1" customFormat="1" ht="17.25" customHeight="1" spans="1:18">
      <c r="A5" s="102"/>
      <c r="B5" s="103"/>
      <c r="C5" s="103"/>
      <c r="D5" s="104"/>
      <c r="E5" s="104"/>
      <c r="F5" s="104"/>
      <c r="G5" s="104"/>
      <c r="H5" s="103" t="s">
        <v>33</v>
      </c>
      <c r="I5" s="103" t="s">
        <v>37</v>
      </c>
      <c r="J5" s="103" t="s">
        <v>677</v>
      </c>
      <c r="K5" s="103" t="s">
        <v>678</v>
      </c>
      <c r="L5" s="104" t="s">
        <v>679</v>
      </c>
      <c r="M5" s="123" t="s">
        <v>708</v>
      </c>
      <c r="N5" s="123"/>
      <c r="O5" s="123"/>
      <c r="P5" s="124"/>
      <c r="Q5" s="131"/>
      <c r="R5" s="106"/>
    </row>
    <row r="6" s="1" customFormat="1" ht="54" customHeight="1" spans="1:18">
      <c r="A6" s="105"/>
      <c r="B6" s="106"/>
      <c r="C6" s="106"/>
      <c r="D6" s="107"/>
      <c r="E6" s="107"/>
      <c r="F6" s="107"/>
      <c r="G6" s="107"/>
      <c r="H6" s="106"/>
      <c r="I6" s="106" t="s">
        <v>62</v>
      </c>
      <c r="J6" s="106"/>
      <c r="K6" s="106"/>
      <c r="L6" s="107"/>
      <c r="M6" s="106" t="s">
        <v>36</v>
      </c>
      <c r="N6" s="106" t="s">
        <v>42</v>
      </c>
      <c r="O6" s="106" t="s">
        <v>252</v>
      </c>
      <c r="P6" s="125" t="s">
        <v>44</v>
      </c>
      <c r="Q6" s="107" t="s">
        <v>45</v>
      </c>
      <c r="R6" s="106" t="s">
        <v>46</v>
      </c>
    </row>
    <row r="7" s="1" customFormat="1" ht="28" customHeight="1" spans="1:18">
      <c r="A7" s="41">
        <v>1</v>
      </c>
      <c r="B7" s="108">
        <v>2</v>
      </c>
      <c r="C7" s="108">
        <v>3</v>
      </c>
      <c r="D7" s="109">
        <v>4</v>
      </c>
      <c r="E7" s="109">
        <v>5</v>
      </c>
      <c r="F7" s="109">
        <v>6</v>
      </c>
      <c r="G7" s="109">
        <v>7</v>
      </c>
      <c r="H7" s="109">
        <v>8</v>
      </c>
      <c r="I7" s="109">
        <v>9</v>
      </c>
      <c r="J7" s="109">
        <v>10</v>
      </c>
      <c r="K7" s="109">
        <v>11</v>
      </c>
      <c r="L7" s="109">
        <v>12</v>
      </c>
      <c r="M7" s="109">
        <v>13</v>
      </c>
      <c r="N7" s="109">
        <v>14</v>
      </c>
      <c r="O7" s="109">
        <v>15</v>
      </c>
      <c r="P7" s="109">
        <v>16</v>
      </c>
      <c r="Q7" s="109">
        <v>17</v>
      </c>
      <c r="R7" s="109">
        <v>18</v>
      </c>
    </row>
    <row r="8" s="1" customFormat="1" ht="28" customHeight="1" spans="1:18">
      <c r="A8" s="44"/>
      <c r="B8" s="110"/>
      <c r="C8" s="110"/>
      <c r="D8" s="111"/>
      <c r="E8" s="111"/>
      <c r="F8" s="111"/>
      <c r="G8" s="111"/>
      <c r="H8" s="23"/>
      <c r="I8" s="23"/>
      <c r="J8" s="23"/>
      <c r="K8" s="23"/>
      <c r="L8" s="23"/>
      <c r="M8" s="23"/>
      <c r="N8" s="23"/>
      <c r="O8" s="23"/>
      <c r="P8" s="23"/>
      <c r="Q8" s="23"/>
      <c r="R8" s="23"/>
    </row>
    <row r="9" s="1" customFormat="1" ht="28" customHeight="1" spans="1:18">
      <c r="A9" s="44"/>
      <c r="B9" s="44"/>
      <c r="C9" s="44"/>
      <c r="D9" s="44"/>
      <c r="E9" s="44"/>
      <c r="F9" s="44"/>
      <c r="G9" s="44"/>
      <c r="H9" s="23"/>
      <c r="I9" s="23"/>
      <c r="J9" s="23"/>
      <c r="K9" s="23"/>
      <c r="L9" s="23"/>
      <c r="M9" s="23"/>
      <c r="N9" s="23"/>
      <c r="O9" s="23"/>
      <c r="P9" s="23"/>
      <c r="Q9" s="23"/>
      <c r="R9" s="23"/>
    </row>
    <row r="10" s="1" customFormat="1" ht="28" customHeight="1" spans="1:18">
      <c r="A10" s="112" t="s">
        <v>709</v>
      </c>
      <c r="B10" s="113"/>
      <c r="C10" s="114"/>
      <c r="D10" s="111"/>
      <c r="E10" s="111"/>
      <c r="F10" s="111"/>
      <c r="G10" s="111"/>
      <c r="H10" s="23"/>
      <c r="I10" s="23"/>
      <c r="J10" s="23"/>
      <c r="K10" s="23"/>
      <c r="L10" s="23"/>
      <c r="M10" s="23"/>
      <c r="N10" s="23"/>
      <c r="O10" s="23"/>
      <c r="P10" s="23"/>
      <c r="Q10" s="23"/>
      <c r="R10" s="23"/>
    </row>
    <row r="11" s="1" customFormat="1" ht="28" customHeight="1" spans="1:1">
      <c r="A11" s="48" t="s">
        <v>710</v>
      </c>
    </row>
  </sheetData>
  <mergeCells count="18">
    <mergeCell ref="A2:R2"/>
    <mergeCell ref="A3:F3"/>
    <mergeCell ref="Q3:R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workbookViewId="0">
      <selection activeCell="A9" sqref="A9"/>
    </sheetView>
  </sheetViews>
  <sheetFormatPr defaultColWidth="9.14166666666667" defaultRowHeight="14.25" customHeight="1"/>
  <cols>
    <col min="1" max="1" width="20.25" customWidth="1"/>
    <col min="2" max="4" width="13.425" customWidth="1"/>
    <col min="5" max="5" width="10.2833333333333" customWidth="1"/>
    <col min="7" max="14" width="10.2833333333333" customWidth="1"/>
  </cols>
  <sheetData>
    <row r="1" ht="13.5" customHeight="1" spans="4:14">
      <c r="D1" s="75"/>
      <c r="F1" s="76"/>
      <c r="N1" s="88" t="s">
        <v>711</v>
      </c>
    </row>
    <row r="2" ht="35.25" customHeight="1" spans="1:14">
      <c r="A2" s="77" t="s">
        <v>712</v>
      </c>
      <c r="B2" s="78"/>
      <c r="C2" s="78"/>
      <c r="D2" s="78"/>
      <c r="E2" s="78"/>
      <c r="F2" s="78"/>
      <c r="G2" s="78"/>
      <c r="H2" s="78"/>
      <c r="I2" s="78"/>
      <c r="J2" s="78"/>
      <c r="K2" s="78"/>
      <c r="L2" s="78"/>
      <c r="M2" s="78"/>
      <c r="N2" s="78"/>
    </row>
    <row r="3" s="1" customFormat="1" ht="24" customHeight="1" spans="1:13">
      <c r="A3" s="79" t="s">
        <v>28</v>
      </c>
      <c r="B3" s="80"/>
      <c r="C3" s="80"/>
      <c r="D3" s="81"/>
      <c r="E3" s="80"/>
      <c r="F3" s="82"/>
      <c r="G3" s="80"/>
      <c r="H3" s="80"/>
      <c r="I3" s="80"/>
      <c r="J3" s="80"/>
      <c r="K3" s="33"/>
      <c r="L3" s="33"/>
      <c r="M3" s="436" t="s">
        <v>29</v>
      </c>
    </row>
    <row r="4" s="1" customFormat="1" ht="19.5" customHeight="1" spans="1:14">
      <c r="A4" s="13" t="s">
        <v>713</v>
      </c>
      <c r="B4" s="13" t="s">
        <v>237</v>
      </c>
      <c r="C4" s="13"/>
      <c r="D4" s="13"/>
      <c r="E4" s="13" t="s">
        <v>714</v>
      </c>
      <c r="F4" s="13"/>
      <c r="G4" s="13"/>
      <c r="H4" s="13"/>
      <c r="I4" s="13"/>
      <c r="J4" s="13"/>
      <c r="K4" s="13"/>
      <c r="L4" s="13"/>
      <c r="M4" s="13"/>
      <c r="N4" s="13"/>
    </row>
    <row r="5" s="1" customFormat="1" ht="40.5" customHeight="1" spans="1:14">
      <c r="A5" s="13"/>
      <c r="B5" s="13" t="s">
        <v>33</v>
      </c>
      <c r="C5" s="15" t="s">
        <v>37</v>
      </c>
      <c r="D5" s="83" t="s">
        <v>715</v>
      </c>
      <c r="E5" s="72" t="s">
        <v>716</v>
      </c>
      <c r="F5" s="72" t="s">
        <v>717</v>
      </c>
      <c r="G5" s="72" t="s">
        <v>718</v>
      </c>
      <c r="H5" s="72" t="s">
        <v>719</v>
      </c>
      <c r="I5" s="72" t="s">
        <v>720</v>
      </c>
      <c r="J5" s="72" t="s">
        <v>721</v>
      </c>
      <c r="K5" s="72" t="s">
        <v>722</v>
      </c>
      <c r="L5" s="72" t="s">
        <v>723</v>
      </c>
      <c r="M5" s="72" t="s">
        <v>724</v>
      </c>
      <c r="N5" s="72" t="s">
        <v>725</v>
      </c>
    </row>
    <row r="6" s="1" customFormat="1" ht="19.5" customHeight="1" spans="1:14">
      <c r="A6" s="84">
        <v>1</v>
      </c>
      <c r="B6" s="84">
        <v>2</v>
      </c>
      <c r="C6" s="84">
        <v>3</v>
      </c>
      <c r="D6" s="13">
        <v>4</v>
      </c>
      <c r="E6" s="72">
        <v>5</v>
      </c>
      <c r="F6" s="84">
        <v>6</v>
      </c>
      <c r="G6" s="72">
        <v>7</v>
      </c>
      <c r="H6" s="85">
        <v>8</v>
      </c>
      <c r="I6" s="72">
        <v>9</v>
      </c>
      <c r="J6" s="72">
        <v>10</v>
      </c>
      <c r="K6" s="72">
        <v>11</v>
      </c>
      <c r="L6" s="85">
        <v>12</v>
      </c>
      <c r="M6" s="72">
        <v>13</v>
      </c>
      <c r="N6" s="90">
        <v>14</v>
      </c>
    </row>
    <row r="7" s="1" customFormat="1" ht="18.75" customHeight="1" spans="1:14">
      <c r="A7" s="86"/>
      <c r="B7" s="87"/>
      <c r="C7" s="87"/>
      <c r="D7" s="87"/>
      <c r="E7" s="87"/>
      <c r="F7" s="87"/>
      <c r="G7" s="87"/>
      <c r="H7" s="87"/>
      <c r="I7" s="87"/>
      <c r="J7" s="87"/>
      <c r="K7" s="87"/>
      <c r="L7" s="87"/>
      <c r="M7" s="87"/>
      <c r="N7" s="87"/>
    </row>
    <row r="8" s="1" customFormat="1" ht="18.75" customHeight="1" spans="1:14">
      <c r="A8" s="86"/>
      <c r="B8" s="87"/>
      <c r="C8" s="87"/>
      <c r="D8" s="87"/>
      <c r="E8" s="87"/>
      <c r="F8" s="87"/>
      <c r="G8" s="87"/>
      <c r="H8" s="87"/>
      <c r="I8" s="87"/>
      <c r="J8" s="87"/>
      <c r="K8" s="87"/>
      <c r="L8" s="87"/>
      <c r="M8" s="87"/>
      <c r="N8" s="87"/>
    </row>
    <row r="9" s="1" customFormat="1" ht="31" customHeight="1" spans="1:1">
      <c r="A9" s="48" t="s">
        <v>726</v>
      </c>
    </row>
    <row r="10" s="1" customFormat="1" customHeight="1"/>
    <row r="11" s="1" customFormat="1" customHeight="1"/>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workbookViewId="0">
      <selection activeCell="A8" sqref="A8"/>
    </sheetView>
  </sheetViews>
  <sheetFormatPr defaultColWidth="9.14166666666667" defaultRowHeight="12" customHeight="1"/>
  <cols>
    <col min="1" max="1" width="13.6333333333333" customWidth="1"/>
    <col min="2" max="10" width="12" customWidth="1"/>
  </cols>
  <sheetData>
    <row r="1" customHeight="1" spans="10:10">
      <c r="J1" s="74" t="s">
        <v>727</v>
      </c>
    </row>
    <row r="2" ht="28.5" customHeight="1" spans="1:10">
      <c r="A2" s="68" t="s">
        <v>728</v>
      </c>
      <c r="B2" s="69"/>
      <c r="C2" s="69"/>
      <c r="D2" s="69"/>
      <c r="E2" s="69"/>
      <c r="F2" s="70"/>
      <c r="G2" s="69"/>
      <c r="H2" s="70"/>
      <c r="I2" s="70"/>
      <c r="J2" s="69"/>
    </row>
    <row r="3" s="1" customFormat="1" ht="17.25" customHeight="1" spans="1:1">
      <c r="A3" s="71" t="s">
        <v>28</v>
      </c>
    </row>
    <row r="4" s="1" customFormat="1" ht="44.25" customHeight="1" spans="1:10">
      <c r="A4" s="61" t="s">
        <v>400</v>
      </c>
      <c r="B4" s="61" t="s">
        <v>401</v>
      </c>
      <c r="C4" s="61" t="s">
        <v>402</v>
      </c>
      <c r="D4" s="61" t="s">
        <v>403</v>
      </c>
      <c r="E4" s="61" t="s">
        <v>404</v>
      </c>
      <c r="F4" s="72" t="s">
        <v>405</v>
      </c>
      <c r="G4" s="61" t="s">
        <v>406</v>
      </c>
      <c r="H4" s="72" t="s">
        <v>407</v>
      </c>
      <c r="I4" s="72" t="s">
        <v>408</v>
      </c>
      <c r="J4" s="61" t="s">
        <v>409</v>
      </c>
    </row>
    <row r="5" s="1" customFormat="1" ht="23" customHeight="1" spans="1:10">
      <c r="A5" s="61">
        <v>1</v>
      </c>
      <c r="B5" s="72">
        <v>2</v>
      </c>
      <c r="C5" s="73">
        <v>3</v>
      </c>
      <c r="D5" s="73">
        <v>4</v>
      </c>
      <c r="E5" s="73">
        <v>5</v>
      </c>
      <c r="F5" s="73">
        <v>6</v>
      </c>
      <c r="G5" s="72">
        <v>7</v>
      </c>
      <c r="H5" s="73">
        <v>8</v>
      </c>
      <c r="I5" s="72">
        <v>9</v>
      </c>
      <c r="J5" s="72">
        <v>10</v>
      </c>
    </row>
    <row r="6" s="1" customFormat="1" ht="27.75" customHeight="1" spans="1:10">
      <c r="A6" s="44"/>
      <c r="B6" s="22"/>
      <c r="C6" s="22"/>
      <c r="D6" s="22"/>
      <c r="E6" s="22"/>
      <c r="F6" s="22"/>
      <c r="G6" s="22"/>
      <c r="H6" s="22"/>
      <c r="I6" s="22"/>
      <c r="J6" s="22"/>
    </row>
    <row r="7" s="1" customFormat="1" ht="26.25" customHeight="1" spans="1:10">
      <c r="A7" s="44"/>
      <c r="B7" s="44"/>
      <c r="C7" s="44"/>
      <c r="D7" s="44"/>
      <c r="E7" s="44"/>
      <c r="F7" s="44"/>
      <c r="G7" s="44"/>
      <c r="H7" s="44"/>
      <c r="I7" s="44"/>
      <c r="J7" s="44"/>
    </row>
    <row r="8" s="1" customFormat="1" ht="29" customHeight="1" spans="1:1">
      <c r="A8" s="48" t="s">
        <v>729</v>
      </c>
    </row>
    <row r="9" s="1" customFormat="1" customHeight="1"/>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tabSelected="1" workbookViewId="0">
      <selection activeCell="G24" sqref="G24"/>
    </sheetView>
  </sheetViews>
  <sheetFormatPr defaultColWidth="9.14166666666667" defaultRowHeight="12" customHeight="1" outlineLevelCol="7"/>
  <cols>
    <col min="1" max="2" width="14" customWidth="1"/>
    <col min="3" max="3" width="20.3833333333333" customWidth="1"/>
    <col min="4" max="8" width="14" customWidth="1"/>
  </cols>
  <sheetData>
    <row r="1" ht="14.25" customHeight="1" spans="8:8">
      <c r="H1" s="54" t="s">
        <v>730</v>
      </c>
    </row>
    <row r="2" ht="28.5" customHeight="1" spans="1:8">
      <c r="A2" s="55" t="s">
        <v>731</v>
      </c>
      <c r="B2" s="56"/>
      <c r="C2" s="56"/>
      <c r="D2" s="56"/>
      <c r="E2" s="56"/>
      <c r="F2" s="56"/>
      <c r="G2" s="56"/>
      <c r="H2" s="56"/>
    </row>
    <row r="3" s="1" customFormat="1" ht="27" customHeight="1" spans="1:2">
      <c r="A3" s="7" t="s">
        <v>28</v>
      </c>
      <c r="B3" s="32"/>
    </row>
    <row r="4" s="1" customFormat="1" ht="18" customHeight="1" spans="1:8">
      <c r="A4" s="57" t="s">
        <v>732</v>
      </c>
      <c r="B4" s="57" t="s">
        <v>733</v>
      </c>
      <c r="C4" s="57" t="s">
        <v>734</v>
      </c>
      <c r="D4" s="57" t="s">
        <v>735</v>
      </c>
      <c r="E4" s="57" t="s">
        <v>736</v>
      </c>
      <c r="F4" s="58" t="s">
        <v>737</v>
      </c>
      <c r="G4" s="59"/>
      <c r="H4" s="60"/>
    </row>
    <row r="5" s="1" customFormat="1" ht="18" customHeight="1" spans="1:8">
      <c r="A5" s="41"/>
      <c r="B5" s="41"/>
      <c r="C5" s="41"/>
      <c r="D5" s="41"/>
      <c r="E5" s="41"/>
      <c r="F5" s="61" t="s">
        <v>675</v>
      </c>
      <c r="G5" s="61" t="s">
        <v>738</v>
      </c>
      <c r="H5" s="61" t="s">
        <v>739</v>
      </c>
    </row>
    <row r="6" s="1" customFormat="1" ht="21" customHeight="1" spans="1:8">
      <c r="A6" s="61">
        <v>1</v>
      </c>
      <c r="B6" s="61">
        <v>2</v>
      </c>
      <c r="C6" s="61">
        <v>3</v>
      </c>
      <c r="D6" s="61">
        <v>4</v>
      </c>
      <c r="E6" s="61">
        <v>5</v>
      </c>
      <c r="F6" s="61">
        <v>6</v>
      </c>
      <c r="G6" s="61">
        <v>7</v>
      </c>
      <c r="H6" s="61">
        <v>8</v>
      </c>
    </row>
    <row r="7" s="1" customFormat="1" ht="33" customHeight="1" spans="1:8">
      <c r="A7" s="35" t="s">
        <v>370</v>
      </c>
      <c r="B7" s="35" t="s">
        <v>740</v>
      </c>
      <c r="C7" s="35" t="s">
        <v>741</v>
      </c>
      <c r="D7" s="35" t="s">
        <v>688</v>
      </c>
      <c r="E7" s="35" t="s">
        <v>742</v>
      </c>
      <c r="F7" s="62">
        <v>1</v>
      </c>
      <c r="G7" s="63">
        <v>20000</v>
      </c>
      <c r="H7" s="63">
        <v>20000</v>
      </c>
    </row>
    <row r="8" s="1" customFormat="1" ht="24" customHeight="1" spans="1:8">
      <c r="A8" s="64" t="s">
        <v>33</v>
      </c>
      <c r="B8" s="65"/>
      <c r="C8" s="65"/>
      <c r="D8" s="65"/>
      <c r="E8" s="65"/>
      <c r="F8" s="66">
        <v>1</v>
      </c>
      <c r="G8" s="67">
        <f>SUM(G7:G7)</f>
        <v>20000</v>
      </c>
      <c r="H8" s="67">
        <f>SUM(H7:H7)</f>
        <v>20000</v>
      </c>
    </row>
    <row r="9" s="1" customFormat="1" customHeight="1"/>
    <row r="10" s="1" customFormat="1" customHeight="1"/>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workbookViewId="0">
      <selection activeCell="I18" sqref="I18"/>
    </sheetView>
  </sheetViews>
  <sheetFormatPr defaultColWidth="9.14166666666667" defaultRowHeight="14.25" customHeight="1"/>
  <cols>
    <col min="1" max="1" width="10.5" customWidth="1"/>
    <col min="2" max="2" width="10" customWidth="1"/>
    <col min="3" max="3" width="10.5" customWidth="1"/>
    <col min="4" max="8" width="9.88333333333333" customWidth="1"/>
    <col min="9" max="11" width="16.3833333333333" customWidth="1"/>
  </cols>
  <sheetData>
    <row r="1" ht="13.5" customHeight="1" spans="4:11">
      <c r="D1" s="30"/>
      <c r="E1" s="30"/>
      <c r="F1" s="30"/>
      <c r="G1" s="30"/>
      <c r="K1" s="49" t="s">
        <v>743</v>
      </c>
    </row>
    <row r="2" ht="27.75" customHeight="1" spans="1:11">
      <c r="A2" s="31" t="s">
        <v>744</v>
      </c>
      <c r="B2" s="31"/>
      <c r="C2" s="31"/>
      <c r="D2" s="31"/>
      <c r="E2" s="31"/>
      <c r="F2" s="31"/>
      <c r="G2" s="31"/>
      <c r="H2" s="31"/>
      <c r="I2" s="31"/>
      <c r="J2" s="31"/>
      <c r="K2" s="31"/>
    </row>
    <row r="3" s="1" customFormat="1" ht="18" customHeight="1" spans="1:11">
      <c r="A3" s="6" t="s">
        <v>2</v>
      </c>
      <c r="B3" s="32"/>
      <c r="C3" s="32"/>
      <c r="D3" s="32"/>
      <c r="E3" s="32"/>
      <c r="F3" s="32"/>
      <c r="G3" s="32"/>
      <c r="H3" s="33"/>
      <c r="I3" s="33"/>
      <c r="J3" s="33"/>
      <c r="K3" s="437" t="s">
        <v>3</v>
      </c>
    </row>
    <row r="4" s="1" customFormat="1" ht="21.75" customHeight="1" spans="1:11">
      <c r="A4" s="34" t="s">
        <v>355</v>
      </c>
      <c r="B4" s="34" t="s">
        <v>357</v>
      </c>
      <c r="C4" s="34" t="s">
        <v>358</v>
      </c>
      <c r="D4" s="35" t="s">
        <v>359</v>
      </c>
      <c r="E4" s="35" t="s">
        <v>360</v>
      </c>
      <c r="F4" s="35" t="s">
        <v>361</v>
      </c>
      <c r="G4" s="35" t="s">
        <v>362</v>
      </c>
      <c r="H4" s="36" t="s">
        <v>53</v>
      </c>
      <c r="I4" s="50" t="s">
        <v>745</v>
      </c>
      <c r="J4" s="51"/>
      <c r="K4" s="52"/>
    </row>
    <row r="5" s="1" customFormat="1" ht="21.75" customHeight="1" spans="1:11">
      <c r="A5" s="37"/>
      <c r="B5" s="37"/>
      <c r="C5" s="37"/>
      <c r="D5" s="38"/>
      <c r="E5" s="38"/>
      <c r="F5" s="38"/>
      <c r="G5" s="38"/>
      <c r="H5" s="39"/>
      <c r="I5" s="35" t="s">
        <v>56</v>
      </c>
      <c r="J5" s="35" t="s">
        <v>57</v>
      </c>
      <c r="K5" s="35" t="s">
        <v>59</v>
      </c>
    </row>
    <row r="6" s="1" customFormat="1" ht="40.5" customHeight="1" spans="1:11">
      <c r="A6" s="40"/>
      <c r="B6" s="40"/>
      <c r="C6" s="40"/>
      <c r="D6" s="41"/>
      <c r="E6" s="41"/>
      <c r="F6" s="41"/>
      <c r="G6" s="41"/>
      <c r="H6" s="42"/>
      <c r="I6" s="53" t="s">
        <v>62</v>
      </c>
      <c r="J6" s="41"/>
      <c r="K6" s="41"/>
    </row>
    <row r="7" s="1" customFormat="1" ht="28" customHeight="1" spans="1:11">
      <c r="A7" s="18">
        <v>1</v>
      </c>
      <c r="B7" s="18">
        <v>2</v>
      </c>
      <c r="C7" s="18">
        <v>3</v>
      </c>
      <c r="D7" s="18">
        <v>4</v>
      </c>
      <c r="E7" s="18">
        <v>5</v>
      </c>
      <c r="F7" s="18">
        <v>6</v>
      </c>
      <c r="G7" s="18">
        <v>7</v>
      </c>
      <c r="H7" s="18">
        <v>8</v>
      </c>
      <c r="I7" s="18">
        <v>9</v>
      </c>
      <c r="J7" s="19">
        <v>10</v>
      </c>
      <c r="K7" s="19">
        <v>11</v>
      </c>
    </row>
    <row r="8" s="1" customFormat="1" ht="28" customHeight="1" spans="1:11">
      <c r="A8" s="43"/>
      <c r="B8" s="44"/>
      <c r="C8" s="43"/>
      <c r="D8" s="43"/>
      <c r="E8" s="43"/>
      <c r="F8" s="43"/>
      <c r="G8" s="43"/>
      <c r="H8" s="23"/>
      <c r="I8" s="23"/>
      <c r="J8" s="23"/>
      <c r="K8" s="23"/>
    </row>
    <row r="9" s="1" customFormat="1" ht="28" customHeight="1" spans="1:11">
      <c r="A9" s="44"/>
      <c r="B9" s="44"/>
      <c r="C9" s="44"/>
      <c r="D9" s="44"/>
      <c r="E9" s="44"/>
      <c r="F9" s="44"/>
      <c r="G9" s="44"/>
      <c r="H9" s="23"/>
      <c r="I9" s="23"/>
      <c r="J9" s="23"/>
      <c r="K9" s="23"/>
    </row>
    <row r="10" s="1" customFormat="1" ht="28" customHeight="1" spans="1:11">
      <c r="A10" s="45" t="s">
        <v>352</v>
      </c>
      <c r="B10" s="46"/>
      <c r="C10" s="46"/>
      <c r="D10" s="46"/>
      <c r="E10" s="46"/>
      <c r="F10" s="46"/>
      <c r="G10" s="47"/>
      <c r="H10" s="23"/>
      <c r="I10" s="23"/>
      <c r="J10" s="23"/>
      <c r="K10" s="23"/>
    </row>
    <row r="11" s="1" customFormat="1" ht="28" customHeight="1" spans="1:1">
      <c r="A11" s="48" t="s">
        <v>746</v>
      </c>
    </row>
    <row r="12" s="1" customFormat="1" customHeight="1"/>
    <row r="13" s="1" customFormat="1" customHeight="1"/>
    <row r="14" s="1" customFormat="1" customHeight="1"/>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M16" sqref="M16"/>
    </sheetView>
  </sheetViews>
  <sheetFormatPr defaultColWidth="8" defaultRowHeight="14.25" customHeight="1"/>
  <cols>
    <col min="1" max="1" width="9.5" style="1" customWidth="1"/>
    <col min="2" max="2" width="21.5" style="1" customWidth="1"/>
    <col min="3" max="5" width="12.575" style="1" customWidth="1"/>
    <col min="6" max="8" width="10" style="1" customWidth="1"/>
    <col min="9" max="9" width="7.13333333333333" style="1" customWidth="1"/>
    <col min="10" max="11" width="10" style="1" customWidth="1"/>
    <col min="12" max="12" width="8.25" style="1" customWidth="1"/>
    <col min="13" max="14" width="10" style="1" customWidth="1"/>
    <col min="15" max="15" width="6.88333333333333" style="1" customWidth="1"/>
    <col min="16" max="20" width="8.25" style="1" customWidth="1"/>
    <col min="21" max="16384" width="8" style="1"/>
  </cols>
  <sheetData>
    <row r="1" customHeight="1" spans="9:20">
      <c r="I1" s="92"/>
      <c r="O1" s="92"/>
      <c r="P1" s="92"/>
      <c r="Q1" s="92"/>
      <c r="R1" s="92"/>
      <c r="S1" s="408" t="s">
        <v>25</v>
      </c>
      <c r="T1" s="409" t="s">
        <v>26</v>
      </c>
    </row>
    <row r="2" s="1" customFormat="1" ht="36" customHeight="1" spans="1:20">
      <c r="A2" s="385" t="s">
        <v>27</v>
      </c>
      <c r="B2" s="386"/>
      <c r="C2" s="386"/>
      <c r="D2" s="386"/>
      <c r="E2" s="386"/>
      <c r="F2" s="386"/>
      <c r="G2" s="386"/>
      <c r="H2" s="386"/>
      <c r="I2" s="95"/>
      <c r="J2" s="386"/>
      <c r="K2" s="386"/>
      <c r="L2" s="386"/>
      <c r="M2" s="386"/>
      <c r="N2" s="386"/>
      <c r="O2" s="95"/>
      <c r="P2" s="95"/>
      <c r="Q2" s="95"/>
      <c r="R2" s="95"/>
      <c r="S2" s="386"/>
      <c r="T2" s="95"/>
    </row>
    <row r="3" s="1" customFormat="1" ht="20.25" customHeight="1" spans="1:20">
      <c r="A3" s="7" t="s">
        <v>28</v>
      </c>
      <c r="B3" s="33"/>
      <c r="C3" s="33"/>
      <c r="D3" s="33"/>
      <c r="E3" s="33"/>
      <c r="F3" s="33"/>
      <c r="G3" s="33"/>
      <c r="H3" s="33"/>
      <c r="I3" s="82"/>
      <c r="J3" s="33"/>
      <c r="K3" s="33"/>
      <c r="L3" s="33"/>
      <c r="M3" s="33"/>
      <c r="N3" s="33"/>
      <c r="O3" s="82"/>
      <c r="P3" s="82"/>
      <c r="Q3" s="82"/>
      <c r="R3" s="82"/>
      <c r="S3" s="428" t="s">
        <v>29</v>
      </c>
      <c r="T3" s="411" t="s">
        <v>30</v>
      </c>
    </row>
    <row r="4" s="1" customFormat="1" ht="18.75" customHeight="1" spans="1:20">
      <c r="A4" s="387" t="s">
        <v>31</v>
      </c>
      <c r="B4" s="388" t="s">
        <v>32</v>
      </c>
      <c r="C4" s="388" t="s">
        <v>33</v>
      </c>
      <c r="D4" s="389" t="s">
        <v>34</v>
      </c>
      <c r="E4" s="390"/>
      <c r="F4" s="390"/>
      <c r="G4" s="390"/>
      <c r="H4" s="390"/>
      <c r="I4" s="400"/>
      <c r="J4" s="390"/>
      <c r="K4" s="390"/>
      <c r="L4" s="390"/>
      <c r="M4" s="390"/>
      <c r="N4" s="401"/>
      <c r="O4" s="389" t="s">
        <v>35</v>
      </c>
      <c r="P4" s="389"/>
      <c r="Q4" s="389"/>
      <c r="R4" s="389"/>
      <c r="S4" s="390"/>
      <c r="T4" s="412"/>
    </row>
    <row r="5" s="1" customFormat="1" ht="24.75" customHeight="1" spans="1:20">
      <c r="A5" s="391"/>
      <c r="B5" s="392"/>
      <c r="C5" s="392"/>
      <c r="D5" s="392" t="s">
        <v>36</v>
      </c>
      <c r="E5" s="392" t="s">
        <v>37</v>
      </c>
      <c r="F5" s="392" t="s">
        <v>38</v>
      </c>
      <c r="G5" s="392" t="s">
        <v>39</v>
      </c>
      <c r="H5" s="392" t="s">
        <v>40</v>
      </c>
      <c r="I5" s="402" t="s">
        <v>41</v>
      </c>
      <c r="J5" s="403"/>
      <c r="K5" s="403"/>
      <c r="L5" s="403"/>
      <c r="M5" s="403"/>
      <c r="N5" s="404"/>
      <c r="O5" s="405" t="s">
        <v>36</v>
      </c>
      <c r="P5" s="405" t="s">
        <v>37</v>
      </c>
      <c r="Q5" s="387" t="s">
        <v>38</v>
      </c>
      <c r="R5" s="388" t="s">
        <v>39</v>
      </c>
      <c r="S5" s="413" t="s">
        <v>40</v>
      </c>
      <c r="T5" s="388" t="s">
        <v>41</v>
      </c>
    </row>
    <row r="6" s="1" customFormat="1" ht="36" customHeight="1" spans="1:20">
      <c r="A6" s="393"/>
      <c r="B6" s="394"/>
      <c r="C6" s="394"/>
      <c r="D6" s="394"/>
      <c r="E6" s="394"/>
      <c r="F6" s="394"/>
      <c r="G6" s="394"/>
      <c r="H6" s="394"/>
      <c r="I6" s="19" t="s">
        <v>36</v>
      </c>
      <c r="J6" s="406" t="s">
        <v>42</v>
      </c>
      <c r="K6" s="406" t="s">
        <v>43</v>
      </c>
      <c r="L6" s="406" t="s">
        <v>44</v>
      </c>
      <c r="M6" s="406" t="s">
        <v>45</v>
      </c>
      <c r="N6" s="406" t="s">
        <v>46</v>
      </c>
      <c r="O6" s="407"/>
      <c r="P6" s="407"/>
      <c r="Q6" s="414"/>
      <c r="R6" s="407"/>
      <c r="S6" s="394"/>
      <c r="T6" s="394"/>
    </row>
    <row r="7" s="1" customFormat="1" ht="31" customHeight="1" spans="1:20">
      <c r="A7" s="395">
        <v>1</v>
      </c>
      <c r="B7" s="18">
        <v>2</v>
      </c>
      <c r="C7" s="18">
        <v>3</v>
      </c>
      <c r="D7" s="18">
        <v>4</v>
      </c>
      <c r="E7" s="396">
        <v>5</v>
      </c>
      <c r="F7" s="397">
        <v>6</v>
      </c>
      <c r="G7" s="397">
        <v>7</v>
      </c>
      <c r="H7" s="396">
        <v>8</v>
      </c>
      <c r="I7" s="396">
        <v>9</v>
      </c>
      <c r="J7" s="397">
        <v>10</v>
      </c>
      <c r="K7" s="397">
        <v>11</v>
      </c>
      <c r="L7" s="396">
        <v>12</v>
      </c>
      <c r="M7" s="396">
        <v>13</v>
      </c>
      <c r="N7" s="397">
        <v>14</v>
      </c>
      <c r="O7" s="397">
        <v>15</v>
      </c>
      <c r="P7" s="396">
        <v>16</v>
      </c>
      <c r="Q7" s="415">
        <v>17</v>
      </c>
      <c r="R7" s="416">
        <v>18</v>
      </c>
      <c r="S7" s="416">
        <v>19</v>
      </c>
      <c r="T7" s="416">
        <v>20</v>
      </c>
    </row>
    <row r="8" s="1" customFormat="1" ht="31" customHeight="1" spans="1:20">
      <c r="A8" s="44" t="s">
        <v>47</v>
      </c>
      <c r="B8" s="44" t="s">
        <v>48</v>
      </c>
      <c r="C8" s="23">
        <v>5641.952075</v>
      </c>
      <c r="D8" s="23">
        <v>5641.952075</v>
      </c>
      <c r="E8" s="23">
        <v>5641.952075</v>
      </c>
      <c r="F8" s="23"/>
      <c r="G8" s="23"/>
      <c r="H8" s="23"/>
      <c r="I8" s="23"/>
      <c r="J8" s="23"/>
      <c r="K8" s="23"/>
      <c r="L8" s="23"/>
      <c r="M8" s="23"/>
      <c r="N8" s="23"/>
      <c r="O8" s="23"/>
      <c r="P8" s="23"/>
      <c r="Q8" s="23"/>
      <c r="R8" s="23"/>
      <c r="S8" s="23"/>
      <c r="T8" s="23"/>
    </row>
    <row r="9" s="1" customFormat="1" ht="31" customHeight="1" spans="1:20">
      <c r="A9" s="398" t="s">
        <v>33</v>
      </c>
      <c r="B9" s="399"/>
      <c r="C9" s="23">
        <v>5641.952075</v>
      </c>
      <c r="D9" s="23">
        <v>5641.952075</v>
      </c>
      <c r="E9" s="23">
        <v>5641.952075</v>
      </c>
      <c r="F9" s="23"/>
      <c r="G9" s="23"/>
      <c r="H9" s="23"/>
      <c r="I9" s="23"/>
      <c r="J9" s="23"/>
      <c r="K9" s="23"/>
      <c r="L9" s="23"/>
      <c r="M9" s="23"/>
      <c r="N9" s="23"/>
      <c r="O9" s="23"/>
      <c r="P9" s="23"/>
      <c r="Q9" s="23"/>
      <c r="R9" s="23"/>
      <c r="S9" s="23"/>
      <c r="T9" s="23"/>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workbookViewId="0">
      <selection activeCell="I8" sqref="I8"/>
    </sheetView>
  </sheetViews>
  <sheetFormatPr defaultColWidth="9.14166666666667" defaultRowHeight="14.25" customHeight="1" outlineLevelCol="6"/>
  <cols>
    <col min="1" max="1" width="17.25" style="2" customWidth="1"/>
    <col min="2" max="2" width="23.75" style="2" customWidth="1"/>
    <col min="3" max="3" width="54.8833333333333" style="2" customWidth="1"/>
    <col min="4" max="4" width="11.1333333333333" style="1" customWidth="1"/>
    <col min="5" max="7" width="14.75" style="1" customWidth="1"/>
    <col min="8" max="16384" width="9.14166666666667" style="1"/>
  </cols>
  <sheetData>
    <row r="1" ht="13.5" customHeight="1" spans="4:7">
      <c r="D1" s="3"/>
      <c r="G1" s="4" t="s">
        <v>747</v>
      </c>
    </row>
    <row r="2" ht="27.75" customHeight="1" spans="1:7">
      <c r="A2" s="5" t="s">
        <v>748</v>
      </c>
      <c r="B2" s="5"/>
      <c r="C2" s="5"/>
      <c r="D2" s="5"/>
      <c r="E2" s="5"/>
      <c r="F2" s="5"/>
      <c r="G2" s="5"/>
    </row>
    <row r="3" s="1" customFormat="1" ht="21" customHeight="1" spans="1:7">
      <c r="A3" s="6" t="s">
        <v>2</v>
      </c>
      <c r="B3" s="7"/>
      <c r="C3" s="7"/>
      <c r="D3" s="7"/>
      <c r="E3" s="8"/>
      <c r="F3" s="8"/>
      <c r="G3" s="437" t="s">
        <v>3</v>
      </c>
    </row>
    <row r="4" s="1" customFormat="1" ht="21.75" customHeight="1" spans="1:7">
      <c r="A4" s="10" t="s">
        <v>358</v>
      </c>
      <c r="B4" s="10" t="s">
        <v>355</v>
      </c>
      <c r="C4" s="10" t="s">
        <v>357</v>
      </c>
      <c r="D4" s="11" t="s">
        <v>749</v>
      </c>
      <c r="E4" s="12" t="s">
        <v>56</v>
      </c>
      <c r="F4" s="13"/>
      <c r="G4" s="13"/>
    </row>
    <row r="5" s="1" customFormat="1" ht="21.75" customHeight="1" spans="1:7">
      <c r="A5" s="14"/>
      <c r="B5" s="14"/>
      <c r="C5" s="14"/>
      <c r="D5" s="15"/>
      <c r="E5" s="13" t="s">
        <v>750</v>
      </c>
      <c r="F5" s="15" t="s">
        <v>751</v>
      </c>
      <c r="G5" s="15" t="s">
        <v>752</v>
      </c>
    </row>
    <row r="6" s="1" customFormat="1" ht="40.5" customHeight="1" spans="1:7">
      <c r="A6" s="14"/>
      <c r="B6" s="14"/>
      <c r="C6" s="14"/>
      <c r="D6" s="15"/>
      <c r="E6" s="13"/>
      <c r="F6" s="16" t="s">
        <v>62</v>
      </c>
      <c r="G6" s="15"/>
    </row>
    <row r="7" s="1" customFormat="1" ht="23" customHeight="1" spans="1:7">
      <c r="A7" s="17">
        <v>1</v>
      </c>
      <c r="B7" s="17">
        <v>2</v>
      </c>
      <c r="C7" s="17">
        <v>3</v>
      </c>
      <c r="D7" s="18">
        <v>4</v>
      </c>
      <c r="E7" s="18">
        <v>8</v>
      </c>
      <c r="F7" s="18">
        <v>9</v>
      </c>
      <c r="G7" s="19">
        <v>10</v>
      </c>
    </row>
    <row r="8" s="1" customFormat="1" ht="42" customHeight="1" spans="1:7">
      <c r="A8" s="20" t="s">
        <v>370</v>
      </c>
      <c r="B8" s="21"/>
      <c r="C8" s="21"/>
      <c r="D8" s="22"/>
      <c r="E8" s="23">
        <v>3280</v>
      </c>
      <c r="F8" s="23">
        <v>3218</v>
      </c>
      <c r="G8" s="23">
        <v>3218</v>
      </c>
    </row>
    <row r="9" s="1" customFormat="1" ht="24.75" customHeight="1" spans="1:7">
      <c r="A9" s="21"/>
      <c r="B9" s="24" t="s">
        <v>753</v>
      </c>
      <c r="C9" s="20" t="s">
        <v>391</v>
      </c>
      <c r="D9" s="25" t="s">
        <v>754</v>
      </c>
      <c r="E9" s="23">
        <v>458</v>
      </c>
      <c r="F9" s="26">
        <v>458</v>
      </c>
      <c r="G9" s="26">
        <v>458</v>
      </c>
    </row>
    <row r="10" s="1" customFormat="1" ht="24.75" customHeight="1" spans="1:7">
      <c r="A10" s="24"/>
      <c r="B10" s="24" t="s">
        <v>753</v>
      </c>
      <c r="C10" s="20" t="s">
        <v>388</v>
      </c>
      <c r="D10" s="25" t="s">
        <v>754</v>
      </c>
      <c r="E10" s="23">
        <v>30</v>
      </c>
      <c r="F10" s="26">
        <v>30</v>
      </c>
      <c r="G10" s="26">
        <v>30</v>
      </c>
    </row>
    <row r="11" s="1" customFormat="1" ht="24.75" customHeight="1" spans="1:7">
      <c r="A11" s="24"/>
      <c r="B11" s="24" t="s">
        <v>755</v>
      </c>
      <c r="C11" s="20" t="s">
        <v>395</v>
      </c>
      <c r="D11" s="25" t="s">
        <v>754</v>
      </c>
      <c r="E11" s="23">
        <v>20</v>
      </c>
      <c r="F11" s="26">
        <v>20</v>
      </c>
      <c r="G11" s="26">
        <v>20</v>
      </c>
    </row>
    <row r="12" s="1" customFormat="1" ht="24.75" customHeight="1" spans="1:7">
      <c r="A12" s="24"/>
      <c r="B12" s="24" t="s">
        <v>755</v>
      </c>
      <c r="C12" s="20" t="s">
        <v>384</v>
      </c>
      <c r="D12" s="25" t="s">
        <v>754</v>
      </c>
      <c r="E12" s="23">
        <v>1000</v>
      </c>
      <c r="F12" s="26">
        <v>1000</v>
      </c>
      <c r="G12" s="26">
        <v>1000</v>
      </c>
    </row>
    <row r="13" s="1" customFormat="1" ht="24.75" customHeight="1" spans="1:7">
      <c r="A13" s="24"/>
      <c r="B13" s="24" t="s">
        <v>755</v>
      </c>
      <c r="C13" s="20" t="s">
        <v>367</v>
      </c>
      <c r="D13" s="25" t="s">
        <v>754</v>
      </c>
      <c r="E13" s="23">
        <v>100</v>
      </c>
      <c r="F13" s="26">
        <v>40</v>
      </c>
      <c r="G13" s="26">
        <v>40</v>
      </c>
    </row>
    <row r="14" s="1" customFormat="1" ht="24.75" customHeight="1" spans="1:7">
      <c r="A14" s="24"/>
      <c r="B14" s="24" t="s">
        <v>755</v>
      </c>
      <c r="C14" s="20" t="s">
        <v>374</v>
      </c>
      <c r="D14" s="25" t="s">
        <v>754</v>
      </c>
      <c r="E14" s="23">
        <v>30</v>
      </c>
      <c r="F14" s="26">
        <v>30</v>
      </c>
      <c r="G14" s="26">
        <v>30</v>
      </c>
    </row>
    <row r="15" s="1" customFormat="1" ht="24.75" customHeight="1" spans="1:7">
      <c r="A15" s="24"/>
      <c r="B15" s="24" t="s">
        <v>755</v>
      </c>
      <c r="C15" s="20" t="s">
        <v>372</v>
      </c>
      <c r="D15" s="25" t="s">
        <v>754</v>
      </c>
      <c r="E15" s="23">
        <v>20</v>
      </c>
      <c r="F15" s="26">
        <v>20</v>
      </c>
      <c r="G15" s="26">
        <v>20</v>
      </c>
    </row>
    <row r="16" s="1" customFormat="1" ht="24.75" customHeight="1" spans="1:7">
      <c r="A16" s="24"/>
      <c r="B16" s="24" t="s">
        <v>755</v>
      </c>
      <c r="C16" s="20" t="s">
        <v>382</v>
      </c>
      <c r="D16" s="25" t="s">
        <v>754</v>
      </c>
      <c r="E16" s="23">
        <v>200</v>
      </c>
      <c r="F16" s="26">
        <v>200</v>
      </c>
      <c r="G16" s="26">
        <v>200</v>
      </c>
    </row>
    <row r="17" s="1" customFormat="1" ht="24.75" customHeight="1" spans="1:7">
      <c r="A17" s="24"/>
      <c r="B17" s="24" t="s">
        <v>755</v>
      </c>
      <c r="C17" s="20" t="s">
        <v>376</v>
      </c>
      <c r="D17" s="25" t="s">
        <v>754</v>
      </c>
      <c r="E17" s="23">
        <v>1000</v>
      </c>
      <c r="F17" s="26">
        <v>1000</v>
      </c>
      <c r="G17" s="26">
        <v>1000</v>
      </c>
    </row>
    <row r="18" s="1" customFormat="1" ht="24.75" customHeight="1" spans="1:7">
      <c r="A18" s="24"/>
      <c r="B18" s="24" t="s">
        <v>755</v>
      </c>
      <c r="C18" s="20" t="s">
        <v>378</v>
      </c>
      <c r="D18" s="25" t="s">
        <v>754</v>
      </c>
      <c r="E18" s="23">
        <v>220</v>
      </c>
      <c r="F18" s="26">
        <v>220</v>
      </c>
      <c r="G18" s="26">
        <v>220</v>
      </c>
    </row>
    <row r="19" s="1" customFormat="1" ht="24.75" customHeight="1" spans="1:7">
      <c r="A19" s="24"/>
      <c r="B19" s="24" t="s">
        <v>755</v>
      </c>
      <c r="C19" s="20" t="s">
        <v>380</v>
      </c>
      <c r="D19" s="25" t="s">
        <v>754</v>
      </c>
      <c r="E19" s="23">
        <v>100</v>
      </c>
      <c r="F19" s="26">
        <v>100</v>
      </c>
      <c r="G19" s="26">
        <v>100</v>
      </c>
    </row>
    <row r="20" s="1" customFormat="1" ht="30" customHeight="1" spans="1:7">
      <c r="A20" s="24"/>
      <c r="B20" s="24" t="s">
        <v>755</v>
      </c>
      <c r="C20" s="20" t="s">
        <v>393</v>
      </c>
      <c r="D20" s="25" t="s">
        <v>754</v>
      </c>
      <c r="E20" s="23">
        <v>102</v>
      </c>
      <c r="F20" s="26">
        <v>100</v>
      </c>
      <c r="G20" s="26">
        <v>100</v>
      </c>
    </row>
    <row r="21" s="1" customFormat="1" ht="24" customHeight="1" spans="1:7">
      <c r="A21" s="27" t="s">
        <v>53</v>
      </c>
      <c r="B21" s="28" t="s">
        <v>756</v>
      </c>
      <c r="C21" s="28"/>
      <c r="D21" s="29"/>
      <c r="E21" s="23">
        <v>3280</v>
      </c>
      <c r="F21" s="23">
        <v>3218</v>
      </c>
      <c r="G21" s="23">
        <v>3218</v>
      </c>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5"/>
  <sheetViews>
    <sheetView workbookViewId="0">
      <selection activeCell="A1" sqref="$A1:$XFD1048576"/>
    </sheetView>
  </sheetViews>
  <sheetFormatPr defaultColWidth="9.14166666666667" defaultRowHeight="14.25" customHeight="1"/>
  <cols>
    <col min="1" max="1" width="16" style="286" customWidth="1"/>
    <col min="2" max="2" width="36.75" style="286" customWidth="1"/>
    <col min="3" max="5" width="16.8833333333333" style="286" customWidth="1"/>
    <col min="6" max="7" width="16.1333333333333" style="286" customWidth="1"/>
    <col min="8" max="8" width="14.25" style="286" customWidth="1"/>
    <col min="9" max="9" width="6.38333333333333" style="286" customWidth="1"/>
    <col min="10" max="13" width="7.38333333333333" style="286" customWidth="1"/>
    <col min="14" max="14" width="8.5" style="286" customWidth="1"/>
    <col min="15" max="16" width="7.38333333333333" style="286" customWidth="1"/>
    <col min="17" max="17" width="5.88333333333333" style="286" customWidth="1"/>
    <col min="18" max="16384" width="9.14166666666667" style="286"/>
  </cols>
  <sheetData>
    <row r="1" ht="15.75" customHeight="1" spans="17:17">
      <c r="Q1" s="327" t="s">
        <v>49</v>
      </c>
    </row>
    <row r="2" ht="28.5" customHeight="1" spans="1:17">
      <c r="A2" s="360" t="s">
        <v>50</v>
      </c>
      <c r="B2" s="360"/>
      <c r="C2" s="360"/>
      <c r="D2" s="360"/>
      <c r="E2" s="360"/>
      <c r="F2" s="360"/>
      <c r="G2" s="360"/>
      <c r="H2" s="360"/>
      <c r="I2" s="360"/>
      <c r="J2" s="360"/>
      <c r="K2" s="360"/>
      <c r="L2" s="360"/>
      <c r="M2" s="360"/>
      <c r="N2" s="360"/>
      <c r="O2" s="360"/>
      <c r="P2" s="360"/>
      <c r="Q2" s="360"/>
    </row>
    <row r="3" s="285" customFormat="1" ht="15" customHeight="1" spans="1:17">
      <c r="A3" s="361" t="s">
        <v>2</v>
      </c>
      <c r="B3" s="362"/>
      <c r="C3" s="363"/>
      <c r="E3" s="363"/>
      <c r="G3" s="363"/>
      <c r="K3" s="363"/>
      <c r="M3" s="363"/>
      <c r="N3" s="363"/>
      <c r="Q3" s="429" t="s">
        <v>3</v>
      </c>
    </row>
    <row r="4" s="285" customFormat="1" ht="17.25" customHeight="1" spans="1:17">
      <c r="A4" s="364" t="s">
        <v>51</v>
      </c>
      <c r="B4" s="365" t="s">
        <v>52</v>
      </c>
      <c r="C4" s="366" t="s">
        <v>53</v>
      </c>
      <c r="D4" s="367" t="s">
        <v>54</v>
      </c>
      <c r="E4" s="336"/>
      <c r="F4" s="367" t="s">
        <v>55</v>
      </c>
      <c r="G4" s="336"/>
      <c r="H4" s="368" t="s">
        <v>56</v>
      </c>
      <c r="I4" s="376" t="s">
        <v>57</v>
      </c>
      <c r="J4" s="365" t="s">
        <v>58</v>
      </c>
      <c r="K4" s="377" t="s">
        <v>59</v>
      </c>
      <c r="L4" s="367" t="s">
        <v>60</v>
      </c>
      <c r="M4" s="378"/>
      <c r="N4" s="378"/>
      <c r="O4" s="378"/>
      <c r="P4" s="378"/>
      <c r="Q4" s="384"/>
    </row>
    <row r="5" s="285" customFormat="1" ht="45" customHeight="1" spans="1:17">
      <c r="A5" s="336"/>
      <c r="B5" s="369"/>
      <c r="C5" s="369"/>
      <c r="D5" s="370" t="s">
        <v>53</v>
      </c>
      <c r="E5" s="370" t="s">
        <v>61</v>
      </c>
      <c r="F5" s="370" t="s">
        <v>53</v>
      </c>
      <c r="G5" s="371" t="s">
        <v>61</v>
      </c>
      <c r="H5" s="369"/>
      <c r="I5" s="369"/>
      <c r="J5" s="369"/>
      <c r="K5" s="379"/>
      <c r="L5" s="370" t="s">
        <v>62</v>
      </c>
      <c r="M5" s="380" t="s">
        <v>63</v>
      </c>
      <c r="N5" s="380" t="s">
        <v>64</v>
      </c>
      <c r="O5" s="380" t="s">
        <v>65</v>
      </c>
      <c r="P5" s="380" t="s">
        <v>66</v>
      </c>
      <c r="Q5" s="380" t="s">
        <v>67</v>
      </c>
    </row>
    <row r="6" s="285" customFormat="1" ht="16.5" customHeight="1" spans="1:17">
      <c r="A6" s="336">
        <v>1</v>
      </c>
      <c r="B6" s="369">
        <v>2</v>
      </c>
      <c r="C6" s="369">
        <v>3</v>
      </c>
      <c r="D6" s="369">
        <v>4</v>
      </c>
      <c r="E6" s="372">
        <v>5</v>
      </c>
      <c r="F6" s="373">
        <v>6</v>
      </c>
      <c r="G6" s="372">
        <v>7</v>
      </c>
      <c r="H6" s="373">
        <v>8</v>
      </c>
      <c r="I6" s="372">
        <v>9</v>
      </c>
      <c r="J6" s="372">
        <v>10</v>
      </c>
      <c r="K6" s="372">
        <v>11</v>
      </c>
      <c r="L6" s="372">
        <v>12</v>
      </c>
      <c r="M6" s="381">
        <v>13</v>
      </c>
      <c r="N6" s="382">
        <v>14</v>
      </c>
      <c r="O6" s="382">
        <v>15</v>
      </c>
      <c r="P6" s="382">
        <v>16</v>
      </c>
      <c r="Q6" s="382">
        <v>17</v>
      </c>
    </row>
    <row r="7" s="285" customFormat="1" ht="19.5" customHeight="1" spans="1:17">
      <c r="A7" s="343" t="s">
        <v>68</v>
      </c>
      <c r="B7" s="344" t="s">
        <v>69</v>
      </c>
      <c r="C7" s="345">
        <v>236.940376</v>
      </c>
      <c r="D7" s="345">
        <v>236.940376</v>
      </c>
      <c r="E7" s="345">
        <v>236.940376</v>
      </c>
      <c r="F7" s="345"/>
      <c r="G7" s="345"/>
      <c r="H7" s="345">
        <v>236.940376</v>
      </c>
      <c r="I7" s="345"/>
      <c r="J7" s="345"/>
      <c r="K7" s="345"/>
      <c r="L7" s="345"/>
      <c r="M7" s="345"/>
      <c r="N7" s="345"/>
      <c r="O7" s="345"/>
      <c r="P7" s="345"/>
      <c r="Q7" s="345"/>
    </row>
    <row r="8" s="285" customFormat="1" ht="19.5" customHeight="1" spans="1:17">
      <c r="A8" s="346" t="s">
        <v>70</v>
      </c>
      <c r="B8" s="347" t="s">
        <v>71</v>
      </c>
      <c r="C8" s="345">
        <v>236.243991</v>
      </c>
      <c r="D8" s="345">
        <v>236.243991</v>
      </c>
      <c r="E8" s="345">
        <v>236.243991</v>
      </c>
      <c r="F8" s="345"/>
      <c r="G8" s="345"/>
      <c r="H8" s="345">
        <v>236.243991</v>
      </c>
      <c r="I8" s="345"/>
      <c r="J8" s="345"/>
      <c r="K8" s="345"/>
      <c r="L8" s="345"/>
      <c r="M8" s="345"/>
      <c r="N8" s="345"/>
      <c r="O8" s="345"/>
      <c r="P8" s="345"/>
      <c r="Q8" s="345"/>
    </row>
    <row r="9" s="285" customFormat="1" ht="19.5" customHeight="1" spans="1:17">
      <c r="A9" s="348" t="s">
        <v>72</v>
      </c>
      <c r="B9" s="349" t="s">
        <v>73</v>
      </c>
      <c r="C9" s="345">
        <v>15.77</v>
      </c>
      <c r="D9" s="345">
        <v>15.77</v>
      </c>
      <c r="E9" s="345">
        <v>15.77</v>
      </c>
      <c r="F9" s="345"/>
      <c r="G9" s="345"/>
      <c r="H9" s="345">
        <v>15.77</v>
      </c>
      <c r="I9" s="345"/>
      <c r="J9" s="345"/>
      <c r="K9" s="345"/>
      <c r="L9" s="345"/>
      <c r="M9" s="345"/>
      <c r="N9" s="345"/>
      <c r="O9" s="345"/>
      <c r="P9" s="345"/>
      <c r="Q9" s="345"/>
    </row>
    <row r="10" s="285" customFormat="1" ht="19.5" customHeight="1" spans="1:17">
      <c r="A10" s="348" t="s">
        <v>74</v>
      </c>
      <c r="B10" s="349" t="s">
        <v>75</v>
      </c>
      <c r="C10" s="345">
        <v>2.408714</v>
      </c>
      <c r="D10" s="345">
        <v>2.408714</v>
      </c>
      <c r="E10" s="345">
        <v>2.408714</v>
      </c>
      <c r="F10" s="345"/>
      <c r="G10" s="345"/>
      <c r="H10" s="345">
        <v>2.408714</v>
      </c>
      <c r="I10" s="345"/>
      <c r="J10" s="345"/>
      <c r="K10" s="345"/>
      <c r="L10" s="345"/>
      <c r="M10" s="345"/>
      <c r="N10" s="345"/>
      <c r="O10" s="345"/>
      <c r="P10" s="345"/>
      <c r="Q10" s="345"/>
    </row>
    <row r="11" s="285" customFormat="1" ht="19.5" customHeight="1" spans="1:17">
      <c r="A11" s="348" t="s">
        <v>76</v>
      </c>
      <c r="B11" s="349" t="s">
        <v>77</v>
      </c>
      <c r="C11" s="345">
        <v>218.058688</v>
      </c>
      <c r="D11" s="345">
        <v>218.058688</v>
      </c>
      <c r="E11" s="345">
        <v>218.058688</v>
      </c>
      <c r="F11" s="345"/>
      <c r="G11" s="345"/>
      <c r="H11" s="345">
        <v>218.058688</v>
      </c>
      <c r="I11" s="345"/>
      <c r="J11" s="345"/>
      <c r="K11" s="345"/>
      <c r="L11" s="345"/>
      <c r="M11" s="345"/>
      <c r="N11" s="345"/>
      <c r="O11" s="345"/>
      <c r="P11" s="345"/>
      <c r="Q11" s="345"/>
    </row>
    <row r="12" s="285" customFormat="1" ht="19.5" customHeight="1" spans="1:17">
      <c r="A12" s="346" t="s">
        <v>78</v>
      </c>
      <c r="B12" s="347" t="s">
        <v>79</v>
      </c>
      <c r="C12" s="345">
        <v>0.696385</v>
      </c>
      <c r="D12" s="345">
        <v>0.696385</v>
      </c>
      <c r="E12" s="345">
        <v>0.696385</v>
      </c>
      <c r="F12" s="345"/>
      <c r="G12" s="345"/>
      <c r="H12" s="345">
        <v>0.696385</v>
      </c>
      <c r="I12" s="345"/>
      <c r="J12" s="345"/>
      <c r="K12" s="345"/>
      <c r="L12" s="345"/>
      <c r="M12" s="345"/>
      <c r="N12" s="345"/>
      <c r="O12" s="345"/>
      <c r="P12" s="345"/>
      <c r="Q12" s="345"/>
    </row>
    <row r="13" s="285" customFormat="1" ht="19.5" customHeight="1" spans="1:17">
      <c r="A13" s="348" t="s">
        <v>80</v>
      </c>
      <c r="B13" s="349" t="s">
        <v>79</v>
      </c>
      <c r="C13" s="345">
        <v>0.696385</v>
      </c>
      <c r="D13" s="345">
        <v>0.696385</v>
      </c>
      <c r="E13" s="345">
        <v>0.696385</v>
      </c>
      <c r="F13" s="345"/>
      <c r="G13" s="345"/>
      <c r="H13" s="345">
        <v>0.696385</v>
      </c>
      <c r="I13" s="345"/>
      <c r="J13" s="345"/>
      <c r="K13" s="345"/>
      <c r="L13" s="345"/>
      <c r="M13" s="345"/>
      <c r="N13" s="345"/>
      <c r="O13" s="345"/>
      <c r="P13" s="345"/>
      <c r="Q13" s="345"/>
    </row>
    <row r="14" s="285" customFormat="1" ht="19.5" customHeight="1" spans="1:17">
      <c r="A14" s="343" t="s">
        <v>81</v>
      </c>
      <c r="B14" s="344" t="s">
        <v>82</v>
      </c>
      <c r="C14" s="345">
        <v>153.513288</v>
      </c>
      <c r="D14" s="345">
        <v>153.513288</v>
      </c>
      <c r="E14" s="345">
        <v>153.513288</v>
      </c>
      <c r="F14" s="345"/>
      <c r="G14" s="345"/>
      <c r="H14" s="345">
        <v>153.513288</v>
      </c>
      <c r="I14" s="345"/>
      <c r="J14" s="345"/>
      <c r="K14" s="345"/>
      <c r="L14" s="345"/>
      <c r="M14" s="345"/>
      <c r="N14" s="345"/>
      <c r="O14" s="345"/>
      <c r="P14" s="345"/>
      <c r="Q14" s="345"/>
    </row>
    <row r="15" s="285" customFormat="1" ht="19.5" customHeight="1" spans="1:17">
      <c r="A15" s="346" t="s">
        <v>83</v>
      </c>
      <c r="B15" s="347" t="s">
        <v>84</v>
      </c>
      <c r="C15" s="345">
        <v>153.513288</v>
      </c>
      <c r="D15" s="345">
        <v>153.513288</v>
      </c>
      <c r="E15" s="345">
        <v>153.513288</v>
      </c>
      <c r="F15" s="345"/>
      <c r="G15" s="345"/>
      <c r="H15" s="345">
        <v>153.513288</v>
      </c>
      <c r="I15" s="345"/>
      <c r="J15" s="345"/>
      <c r="K15" s="345"/>
      <c r="L15" s="345"/>
      <c r="M15" s="345"/>
      <c r="N15" s="345"/>
      <c r="O15" s="345"/>
      <c r="P15" s="345"/>
      <c r="Q15" s="345"/>
    </row>
    <row r="16" s="285" customFormat="1" ht="19.5" customHeight="1" spans="1:17">
      <c r="A16" s="348" t="s">
        <v>85</v>
      </c>
      <c r="B16" s="349" t="s">
        <v>86</v>
      </c>
      <c r="C16" s="345">
        <v>77.14</v>
      </c>
      <c r="D16" s="345">
        <v>77.14</v>
      </c>
      <c r="E16" s="345">
        <v>77.14</v>
      </c>
      <c r="F16" s="345"/>
      <c r="G16" s="345"/>
      <c r="H16" s="345">
        <v>77.14</v>
      </c>
      <c r="I16" s="345"/>
      <c r="J16" s="345"/>
      <c r="K16" s="345"/>
      <c r="L16" s="345"/>
      <c r="M16" s="345"/>
      <c r="N16" s="345"/>
      <c r="O16" s="345"/>
      <c r="P16" s="345"/>
      <c r="Q16" s="345"/>
    </row>
    <row r="17" s="285" customFormat="1" ht="19.5" customHeight="1" spans="1:17">
      <c r="A17" s="348" t="s">
        <v>87</v>
      </c>
      <c r="B17" s="349" t="s">
        <v>88</v>
      </c>
      <c r="C17" s="345">
        <v>62.31893</v>
      </c>
      <c r="D17" s="345">
        <v>62.31893</v>
      </c>
      <c r="E17" s="345">
        <v>62.31893</v>
      </c>
      <c r="F17" s="345"/>
      <c r="G17" s="345"/>
      <c r="H17" s="345">
        <v>62.31893</v>
      </c>
      <c r="I17" s="345"/>
      <c r="J17" s="345"/>
      <c r="K17" s="345"/>
      <c r="L17" s="345"/>
      <c r="M17" s="345"/>
      <c r="N17" s="345"/>
      <c r="O17" s="345"/>
      <c r="P17" s="345"/>
      <c r="Q17" s="345"/>
    </row>
    <row r="18" s="285" customFormat="1" ht="19.5" customHeight="1" spans="1:17">
      <c r="A18" s="348" t="s">
        <v>89</v>
      </c>
      <c r="B18" s="349" t="s">
        <v>90</v>
      </c>
      <c r="C18" s="345">
        <v>14.04882</v>
      </c>
      <c r="D18" s="345">
        <v>14.04882</v>
      </c>
      <c r="E18" s="345">
        <v>14.04882</v>
      </c>
      <c r="F18" s="345"/>
      <c r="G18" s="345"/>
      <c r="H18" s="345">
        <v>14.04882</v>
      </c>
      <c r="I18" s="345"/>
      <c r="J18" s="345"/>
      <c r="K18" s="345"/>
      <c r="L18" s="345"/>
      <c r="M18" s="345"/>
      <c r="N18" s="345"/>
      <c r="O18" s="345"/>
      <c r="P18" s="345"/>
      <c r="Q18" s="345"/>
    </row>
    <row r="19" s="285" customFormat="1" ht="19.5" customHeight="1" spans="1:17">
      <c r="A19" s="343" t="s">
        <v>91</v>
      </c>
      <c r="B19" s="344" t="s">
        <v>92</v>
      </c>
      <c r="C19" s="345">
        <v>5057.742043</v>
      </c>
      <c r="D19" s="345">
        <v>1777.742043</v>
      </c>
      <c r="E19" s="345">
        <v>1777.742043</v>
      </c>
      <c r="F19" s="345">
        <v>3280</v>
      </c>
      <c r="G19" s="345">
        <v>3280</v>
      </c>
      <c r="H19" s="345">
        <v>5057.742043</v>
      </c>
      <c r="I19" s="345"/>
      <c r="J19" s="345"/>
      <c r="K19" s="345"/>
      <c r="L19" s="345"/>
      <c r="M19" s="345"/>
      <c r="N19" s="345"/>
      <c r="O19" s="345"/>
      <c r="P19" s="345"/>
      <c r="Q19" s="345"/>
    </row>
    <row r="20" s="285" customFormat="1" ht="19.5" customHeight="1" spans="1:17">
      <c r="A20" s="346" t="s">
        <v>93</v>
      </c>
      <c r="B20" s="347" t="s">
        <v>94</v>
      </c>
      <c r="C20" s="345">
        <v>5057.742043</v>
      </c>
      <c r="D20" s="345">
        <v>1777.742043</v>
      </c>
      <c r="E20" s="345">
        <v>1777.742043</v>
      </c>
      <c r="F20" s="345">
        <v>3280</v>
      </c>
      <c r="G20" s="345">
        <v>3280</v>
      </c>
      <c r="H20" s="345">
        <v>5057.742043</v>
      </c>
      <c r="I20" s="345"/>
      <c r="J20" s="345"/>
      <c r="K20" s="345"/>
      <c r="L20" s="345"/>
      <c r="M20" s="345"/>
      <c r="N20" s="345"/>
      <c r="O20" s="345"/>
      <c r="P20" s="345"/>
      <c r="Q20" s="345"/>
    </row>
    <row r="21" s="285" customFormat="1" ht="19.5" customHeight="1" spans="1:17">
      <c r="A21" s="348" t="s">
        <v>95</v>
      </c>
      <c r="B21" s="349" t="s">
        <v>96</v>
      </c>
      <c r="C21" s="345">
        <v>1637.919534</v>
      </c>
      <c r="D21" s="345">
        <v>1637.919534</v>
      </c>
      <c r="E21" s="345">
        <v>1637.919534</v>
      </c>
      <c r="F21" s="345"/>
      <c r="G21" s="345"/>
      <c r="H21" s="345">
        <v>1637.919534</v>
      </c>
      <c r="I21" s="345"/>
      <c r="J21" s="345"/>
      <c r="K21" s="345"/>
      <c r="L21" s="345"/>
      <c r="M21" s="345"/>
      <c r="N21" s="345"/>
      <c r="O21" s="345"/>
      <c r="P21" s="345"/>
      <c r="Q21" s="345"/>
    </row>
    <row r="22" s="285" customFormat="1" ht="19.5" customHeight="1" spans="1:17">
      <c r="A22" s="348" t="s">
        <v>97</v>
      </c>
      <c r="B22" s="349" t="s">
        <v>98</v>
      </c>
      <c r="C22" s="345">
        <v>139.822509</v>
      </c>
      <c r="D22" s="345">
        <v>139.822509</v>
      </c>
      <c r="E22" s="345">
        <v>139.822509</v>
      </c>
      <c r="F22" s="345"/>
      <c r="G22" s="345"/>
      <c r="H22" s="345">
        <v>139.822509</v>
      </c>
      <c r="I22" s="345"/>
      <c r="J22" s="345"/>
      <c r="K22" s="345"/>
      <c r="L22" s="345"/>
      <c r="M22" s="345"/>
      <c r="N22" s="345"/>
      <c r="O22" s="345"/>
      <c r="P22" s="345"/>
      <c r="Q22" s="345"/>
    </row>
    <row r="23" s="285" customFormat="1" ht="19.5" customHeight="1" spans="1:17">
      <c r="A23" s="348" t="s">
        <v>99</v>
      </c>
      <c r="B23" s="349" t="s">
        <v>100</v>
      </c>
      <c r="C23" s="345">
        <v>3280</v>
      </c>
      <c r="D23" s="345"/>
      <c r="E23" s="345"/>
      <c r="F23" s="345">
        <v>3280</v>
      </c>
      <c r="G23" s="345">
        <v>3280</v>
      </c>
      <c r="H23" s="345">
        <v>3280</v>
      </c>
      <c r="I23" s="345"/>
      <c r="J23" s="345"/>
      <c r="K23" s="345"/>
      <c r="L23" s="345"/>
      <c r="M23" s="345"/>
      <c r="N23" s="345"/>
      <c r="O23" s="345"/>
      <c r="P23" s="345"/>
      <c r="Q23" s="345"/>
    </row>
    <row r="24" s="285" customFormat="1" ht="19.5" customHeight="1" spans="1:17">
      <c r="A24" s="343" t="s">
        <v>101</v>
      </c>
      <c r="B24" s="344" t="s">
        <v>102</v>
      </c>
      <c r="C24" s="345">
        <v>193.756368</v>
      </c>
      <c r="D24" s="345">
        <v>193.756368</v>
      </c>
      <c r="E24" s="345">
        <v>193.756368</v>
      </c>
      <c r="F24" s="345"/>
      <c r="G24" s="345"/>
      <c r="H24" s="345">
        <v>193.756368</v>
      </c>
      <c r="I24" s="345"/>
      <c r="J24" s="345"/>
      <c r="K24" s="345"/>
      <c r="L24" s="345"/>
      <c r="M24" s="345"/>
      <c r="N24" s="345"/>
      <c r="O24" s="345"/>
      <c r="P24" s="345"/>
      <c r="Q24" s="345"/>
    </row>
    <row r="25" s="285" customFormat="1" ht="19.5" customHeight="1" spans="1:17">
      <c r="A25" s="346" t="s">
        <v>103</v>
      </c>
      <c r="B25" s="347" t="s">
        <v>104</v>
      </c>
      <c r="C25" s="345">
        <v>193.756368</v>
      </c>
      <c r="D25" s="345">
        <v>193.756368</v>
      </c>
      <c r="E25" s="345">
        <v>193.756368</v>
      </c>
      <c r="F25" s="345"/>
      <c r="G25" s="345"/>
      <c r="H25" s="345">
        <v>193.756368</v>
      </c>
      <c r="I25" s="345"/>
      <c r="J25" s="345"/>
      <c r="K25" s="345"/>
      <c r="L25" s="345"/>
      <c r="M25" s="345"/>
      <c r="N25" s="345"/>
      <c r="O25" s="345"/>
      <c r="P25" s="345"/>
      <c r="Q25" s="345"/>
    </row>
    <row r="26" s="285" customFormat="1" ht="19.5" customHeight="1" spans="1:17">
      <c r="A26" s="348" t="s">
        <v>105</v>
      </c>
      <c r="B26" s="349" t="s">
        <v>106</v>
      </c>
      <c r="C26" s="345">
        <v>193.756368</v>
      </c>
      <c r="D26" s="345">
        <v>193.756368</v>
      </c>
      <c r="E26" s="345">
        <v>193.756368</v>
      </c>
      <c r="F26" s="345"/>
      <c r="G26" s="345"/>
      <c r="H26" s="345">
        <v>193.756368</v>
      </c>
      <c r="I26" s="345"/>
      <c r="J26" s="345"/>
      <c r="K26" s="345"/>
      <c r="L26" s="345"/>
      <c r="M26" s="345"/>
      <c r="N26" s="345"/>
      <c r="O26" s="345"/>
      <c r="P26" s="345"/>
      <c r="Q26" s="345"/>
    </row>
    <row r="27" s="285" customFormat="1" ht="17.25" customHeight="1" spans="1:17">
      <c r="A27" s="374" t="s">
        <v>107</v>
      </c>
      <c r="B27" s="375" t="s">
        <v>108</v>
      </c>
      <c r="C27" s="345">
        <v>5641.952075</v>
      </c>
      <c r="D27" s="345">
        <v>2361.952075</v>
      </c>
      <c r="E27" s="345">
        <v>2361.952075</v>
      </c>
      <c r="F27" s="345">
        <v>3280</v>
      </c>
      <c r="G27" s="345">
        <v>3280</v>
      </c>
      <c r="H27" s="345">
        <v>5641.952075</v>
      </c>
      <c r="I27" s="345"/>
      <c r="J27" s="345"/>
      <c r="K27" s="345"/>
      <c r="L27" s="345"/>
      <c r="M27" s="345"/>
      <c r="N27" s="345"/>
      <c r="O27" s="345"/>
      <c r="P27" s="345"/>
      <c r="Q27" s="345"/>
    </row>
    <row r="28" s="285" customFormat="1" customHeight="1"/>
    <row r="29" s="285" customFormat="1" customHeight="1"/>
    <row r="30" s="285" customFormat="1" customHeight="1"/>
    <row r="31" s="285" customFormat="1" customHeight="1"/>
    <row r="32" s="285" customFormat="1" customHeight="1"/>
    <row r="33" s="285" customFormat="1" customHeight="1"/>
    <row r="34" s="285" customFormat="1" customHeight="1"/>
    <row r="35" s="285" customFormat="1" customHeight="1"/>
    <row r="36" s="285" customFormat="1" customHeight="1"/>
    <row r="37" s="285" customFormat="1" customHeight="1"/>
    <row r="38" s="285" customFormat="1" customHeight="1"/>
    <row r="39" s="285" customFormat="1" customHeight="1"/>
    <row r="40" s="285" customFormat="1" customHeight="1"/>
    <row r="41" s="285" customFormat="1" customHeight="1"/>
    <row r="42" s="285" customFormat="1" customHeight="1"/>
    <row r="43" s="285" customFormat="1" customHeight="1"/>
    <row r="44" s="285" customFormat="1" customHeight="1"/>
    <row r="45" s="285" customFormat="1" customHeight="1"/>
    <row r="46" s="285" customFormat="1" customHeight="1"/>
    <row r="47" s="285" customFormat="1" customHeight="1"/>
    <row r="48" s="285" customFormat="1" customHeight="1"/>
    <row r="49" s="285" customFormat="1" customHeight="1"/>
    <row r="50" s="285" customFormat="1" customHeight="1"/>
    <row r="51" s="285" customFormat="1" customHeight="1"/>
    <row r="52" s="285" customFormat="1" customHeight="1"/>
    <row r="53" s="285" customFormat="1" customHeight="1"/>
    <row r="54" s="285" customFormat="1" customHeight="1"/>
    <row r="55" s="285" customFormat="1" customHeight="1"/>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topLeftCell="A3" workbookViewId="0">
      <selection activeCell="K11" sqref="K11"/>
    </sheetView>
  </sheetViews>
  <sheetFormatPr defaultColWidth="9.14166666666667" defaultRowHeight="14.25" customHeight="1" outlineLevelCol="3"/>
  <cols>
    <col min="1" max="1" width="28.6333333333333" customWidth="1"/>
    <col min="2" max="2" width="19.1333333333333" customWidth="1"/>
    <col min="3" max="3" width="26.5" customWidth="1"/>
    <col min="4" max="4" width="24.6333333333333" customWidth="1"/>
  </cols>
  <sheetData>
    <row r="1" customHeight="1" spans="1:4">
      <c r="A1" s="351"/>
      <c r="C1" s="352"/>
      <c r="D1" s="242" t="s">
        <v>109</v>
      </c>
    </row>
    <row r="2" ht="31.5" customHeight="1" spans="1:4">
      <c r="A2" s="68" t="s">
        <v>110</v>
      </c>
      <c r="B2" s="353"/>
      <c r="C2" s="354"/>
      <c r="D2" s="353"/>
    </row>
    <row r="4" s="1" customFormat="1" ht="24" customHeight="1" spans="1:4">
      <c r="A4" s="355" t="s">
        <v>2</v>
      </c>
      <c r="B4" s="356"/>
      <c r="C4" s="357"/>
      <c r="D4" s="430" t="s">
        <v>3</v>
      </c>
    </row>
    <row r="5" s="1" customFormat="1" ht="26" customHeight="1" spans="1:4">
      <c r="A5" s="12" t="s">
        <v>4</v>
      </c>
      <c r="B5" s="13"/>
      <c r="C5" s="20" t="s">
        <v>111</v>
      </c>
      <c r="D5" s="13"/>
    </row>
    <row r="6" s="1" customFormat="1" ht="21.75" customHeight="1" spans="1:4">
      <c r="A6" s="12" t="s">
        <v>6</v>
      </c>
      <c r="B6" s="358" t="s">
        <v>7</v>
      </c>
      <c r="C6" s="20" t="s">
        <v>112</v>
      </c>
      <c r="D6" s="358" t="s">
        <v>7</v>
      </c>
    </row>
    <row r="7" s="1" customFormat="1" ht="17.25" customHeight="1" spans="1:4">
      <c r="A7" s="13"/>
      <c r="B7" s="359"/>
      <c r="C7" s="24"/>
      <c r="D7" s="359"/>
    </row>
    <row r="8" s="1" customFormat="1" ht="37" customHeight="1" spans="1:4">
      <c r="A8" s="25" t="s">
        <v>113</v>
      </c>
      <c r="B8" s="23">
        <v>5641.952075</v>
      </c>
      <c r="C8" s="25" t="s">
        <v>114</v>
      </c>
      <c r="D8" s="23">
        <v>5641.952075</v>
      </c>
    </row>
    <row r="9" s="1" customFormat="1" ht="37" customHeight="1" spans="1:4">
      <c r="A9" s="25" t="s">
        <v>115</v>
      </c>
      <c r="B9" s="23">
        <v>5641.952075</v>
      </c>
      <c r="C9" s="25" t="str">
        <f>"(二)"&amp;"社会保障和就业支出"</f>
        <v>(二)社会保障和就业支出</v>
      </c>
      <c r="D9" s="23">
        <v>236.940376</v>
      </c>
    </row>
    <row r="10" s="1" customFormat="1" ht="37" customHeight="1" spans="1:4">
      <c r="A10" s="25" t="s">
        <v>116</v>
      </c>
      <c r="B10" s="23"/>
      <c r="C10" s="25" t="str">
        <f>"(三)"&amp;"卫生健康支出"</f>
        <v>(三)卫生健康支出</v>
      </c>
      <c r="D10" s="23">
        <v>153.513288</v>
      </c>
    </row>
    <row r="11" s="1" customFormat="1" ht="37" customHeight="1" spans="1:4">
      <c r="A11" s="25" t="s">
        <v>117</v>
      </c>
      <c r="B11" s="23"/>
      <c r="C11" s="25" t="str">
        <f>"(四)"&amp;"自然资源海洋气象等支出"</f>
        <v>(四)自然资源海洋气象等支出</v>
      </c>
      <c r="D11" s="23">
        <v>5057.742043</v>
      </c>
    </row>
    <row r="12" s="1" customFormat="1" ht="37" customHeight="1" spans="1:4">
      <c r="A12" s="25" t="s">
        <v>118</v>
      </c>
      <c r="B12" s="23"/>
      <c r="C12" s="25" t="str">
        <f>"(五)"&amp;"住房保障支出"</f>
        <v>(五)住房保障支出</v>
      </c>
      <c r="D12" s="23">
        <v>193.756368</v>
      </c>
    </row>
    <row r="13" s="1" customFormat="1" ht="37" customHeight="1" spans="1:4">
      <c r="A13" s="25" t="s">
        <v>115</v>
      </c>
      <c r="B13" s="23"/>
      <c r="C13" s="25"/>
      <c r="D13" s="23"/>
    </row>
    <row r="14" s="1" customFormat="1" ht="37" customHeight="1" spans="1:4">
      <c r="A14" s="25" t="s">
        <v>116</v>
      </c>
      <c r="B14" s="23"/>
      <c r="C14" s="44"/>
      <c r="D14" s="23"/>
    </row>
    <row r="15" s="1" customFormat="1" ht="37" customHeight="1" spans="1:4">
      <c r="A15" s="25" t="s">
        <v>117</v>
      </c>
      <c r="B15" s="23"/>
      <c r="C15" s="44"/>
      <c r="D15" s="23"/>
    </row>
    <row r="16" s="1" customFormat="1" ht="37" customHeight="1" spans="1:4">
      <c r="A16" s="44"/>
      <c r="B16" s="23"/>
      <c r="C16" s="25" t="s">
        <v>119</v>
      </c>
      <c r="D16" s="23"/>
    </row>
    <row r="17" s="1" customFormat="1" ht="37" customHeight="1" spans="1:4">
      <c r="A17" s="20" t="s">
        <v>120</v>
      </c>
      <c r="B17" s="23">
        <v>5641.952075</v>
      </c>
      <c r="C17" s="20" t="s">
        <v>24</v>
      </c>
      <c r="D17" s="23">
        <v>5641.952075</v>
      </c>
    </row>
    <row r="18" s="1" customFormat="1" ht="37" customHeight="1"/>
    <row r="19" s="1" customFormat="1" customHeight="1"/>
    <row r="20" s="1" customFormat="1" customHeight="1"/>
    <row r="21" s="1" customFormat="1" customHeight="1"/>
  </sheetData>
  <mergeCells count="8">
    <mergeCell ref="A2:D2"/>
    <mergeCell ref="A4:B4"/>
    <mergeCell ref="A5:B5"/>
    <mergeCell ref="C5:D5"/>
    <mergeCell ref="A6:A7"/>
    <mergeCell ref="B6:B7"/>
    <mergeCell ref="C6:C7"/>
    <mergeCell ref="D6:D7"/>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workbookViewId="0">
      <selection activeCell="E13" sqref="E13"/>
    </sheetView>
  </sheetViews>
  <sheetFormatPr defaultColWidth="9.14166666666667" defaultRowHeight="14.25" customHeight="1" outlineLevelCol="6"/>
  <cols>
    <col min="1" max="1" width="20.1416666666667" style="286" customWidth="1"/>
    <col min="2" max="2" width="37.1333333333333" style="286" customWidth="1"/>
    <col min="3" max="7" width="16.6333333333333" style="286" customWidth="1"/>
    <col min="8" max="16384" width="9.14166666666667" style="286"/>
  </cols>
  <sheetData>
    <row r="1" customHeight="1" spans="4:7">
      <c r="D1" s="326"/>
      <c r="F1" s="316"/>
      <c r="G1" s="327" t="s">
        <v>121</v>
      </c>
    </row>
    <row r="2" ht="39" customHeight="1" spans="1:7">
      <c r="A2" s="328" t="s">
        <v>122</v>
      </c>
      <c r="B2" s="328"/>
      <c r="C2" s="328"/>
      <c r="D2" s="328"/>
      <c r="E2" s="328"/>
      <c r="F2" s="328"/>
      <c r="G2" s="328"/>
    </row>
    <row r="3" s="285" customFormat="1" ht="18" customHeight="1" spans="1:7">
      <c r="A3" s="329" t="s">
        <v>2</v>
      </c>
      <c r="F3" s="330"/>
      <c r="G3" s="431" t="s">
        <v>3</v>
      </c>
    </row>
    <row r="4" s="285" customFormat="1" ht="20.25" customHeight="1" spans="1:7">
      <c r="A4" s="332" t="s">
        <v>123</v>
      </c>
      <c r="B4" s="333"/>
      <c r="C4" s="334" t="s">
        <v>53</v>
      </c>
      <c r="D4" s="335" t="s">
        <v>54</v>
      </c>
      <c r="E4" s="336"/>
      <c r="F4" s="336"/>
      <c r="G4" s="337" t="s">
        <v>55</v>
      </c>
    </row>
    <row r="5" s="285" customFormat="1" ht="20.25" customHeight="1" spans="1:7">
      <c r="A5" s="338" t="s">
        <v>51</v>
      </c>
      <c r="B5" s="338" t="s">
        <v>52</v>
      </c>
      <c r="C5" s="336"/>
      <c r="D5" s="339" t="s">
        <v>62</v>
      </c>
      <c r="E5" s="339" t="s">
        <v>124</v>
      </c>
      <c r="F5" s="339" t="s">
        <v>125</v>
      </c>
      <c r="G5" s="336"/>
    </row>
    <row r="6" s="285" customFormat="1" ht="13.5" customHeight="1" spans="1:7">
      <c r="A6" s="340" t="s">
        <v>126</v>
      </c>
      <c r="B6" s="340" t="s">
        <v>127</v>
      </c>
      <c r="C6" s="340" t="s">
        <v>128</v>
      </c>
      <c r="D6" s="341" t="s">
        <v>129</v>
      </c>
      <c r="E6" s="341" t="s">
        <v>130</v>
      </c>
      <c r="F6" s="341" t="s">
        <v>131</v>
      </c>
      <c r="G6" s="342">
        <v>7</v>
      </c>
    </row>
    <row r="7" s="285" customFormat="1" ht="18" customHeight="1" spans="1:7">
      <c r="A7" s="343" t="s">
        <v>68</v>
      </c>
      <c r="B7" s="344" t="s">
        <v>69</v>
      </c>
      <c r="C7" s="345">
        <v>236.940376</v>
      </c>
      <c r="D7" s="345">
        <v>236.940376</v>
      </c>
      <c r="E7" s="345">
        <v>219.420073</v>
      </c>
      <c r="F7" s="345">
        <v>17.520303</v>
      </c>
      <c r="G7" s="345"/>
    </row>
    <row r="8" s="285" customFormat="1" ht="18" customHeight="1" spans="1:7">
      <c r="A8" s="346" t="s">
        <v>70</v>
      </c>
      <c r="B8" s="347" t="s">
        <v>71</v>
      </c>
      <c r="C8" s="345">
        <v>236.243991</v>
      </c>
      <c r="D8" s="345">
        <v>236.243991</v>
      </c>
      <c r="E8" s="345">
        <v>218.723688</v>
      </c>
      <c r="F8" s="345">
        <v>17.520303</v>
      </c>
      <c r="G8" s="345"/>
    </row>
    <row r="9" s="285" customFormat="1" ht="18" customHeight="1" spans="1:7">
      <c r="A9" s="348" t="s">
        <v>72</v>
      </c>
      <c r="B9" s="349" t="s">
        <v>73</v>
      </c>
      <c r="C9" s="345">
        <v>15.77</v>
      </c>
      <c r="D9" s="345">
        <v>15.77</v>
      </c>
      <c r="E9" s="345">
        <v>0.67</v>
      </c>
      <c r="F9" s="345">
        <v>15.1</v>
      </c>
      <c r="G9" s="345"/>
    </row>
    <row r="10" s="285" customFormat="1" ht="18" customHeight="1" spans="1:7">
      <c r="A10" s="348" t="s">
        <v>74</v>
      </c>
      <c r="B10" s="349" t="s">
        <v>75</v>
      </c>
      <c r="C10" s="345">
        <v>2.408714</v>
      </c>
      <c r="D10" s="345">
        <v>2.408714</v>
      </c>
      <c r="E10" s="345"/>
      <c r="F10" s="345">
        <v>2.408714</v>
      </c>
      <c r="G10" s="345"/>
    </row>
    <row r="11" s="285" customFormat="1" ht="18" customHeight="1" spans="1:7">
      <c r="A11" s="348" t="s">
        <v>76</v>
      </c>
      <c r="B11" s="349" t="s">
        <v>77</v>
      </c>
      <c r="C11" s="345">
        <v>218.058688</v>
      </c>
      <c r="D11" s="345">
        <v>218.058688</v>
      </c>
      <c r="E11" s="345">
        <v>218.058688</v>
      </c>
      <c r="F11" s="345"/>
      <c r="G11" s="345"/>
    </row>
    <row r="12" s="285" customFormat="1" ht="18" customHeight="1" spans="1:7">
      <c r="A12" s="346" t="s">
        <v>78</v>
      </c>
      <c r="B12" s="347" t="s">
        <v>79</v>
      </c>
      <c r="C12" s="345">
        <v>0.696385</v>
      </c>
      <c r="D12" s="345">
        <v>0.696385</v>
      </c>
      <c r="E12" s="345">
        <v>0.696385</v>
      </c>
      <c r="F12" s="345"/>
      <c r="G12" s="345"/>
    </row>
    <row r="13" s="285" customFormat="1" ht="18" customHeight="1" spans="1:7">
      <c r="A13" s="348" t="s">
        <v>80</v>
      </c>
      <c r="B13" s="349" t="s">
        <v>79</v>
      </c>
      <c r="C13" s="345">
        <v>0.696385</v>
      </c>
      <c r="D13" s="345">
        <v>0.696385</v>
      </c>
      <c r="E13" s="345">
        <v>0.696385</v>
      </c>
      <c r="F13" s="345"/>
      <c r="G13" s="345"/>
    </row>
    <row r="14" s="285" customFormat="1" ht="18" customHeight="1" spans="1:7">
      <c r="A14" s="343" t="s">
        <v>81</v>
      </c>
      <c r="B14" s="344" t="s">
        <v>82</v>
      </c>
      <c r="C14" s="345">
        <v>153.513288</v>
      </c>
      <c r="D14" s="345">
        <v>153.513288</v>
      </c>
      <c r="E14" s="345">
        <v>153.513288</v>
      </c>
      <c r="F14" s="345"/>
      <c r="G14" s="345"/>
    </row>
    <row r="15" s="285" customFormat="1" ht="18" customHeight="1" spans="1:7">
      <c r="A15" s="346" t="s">
        <v>83</v>
      </c>
      <c r="B15" s="347" t="s">
        <v>84</v>
      </c>
      <c r="C15" s="345">
        <v>153.513288</v>
      </c>
      <c r="D15" s="345">
        <v>153.513288</v>
      </c>
      <c r="E15" s="345">
        <v>153.513288</v>
      </c>
      <c r="F15" s="345"/>
      <c r="G15" s="345"/>
    </row>
    <row r="16" s="285" customFormat="1" ht="18" customHeight="1" spans="1:7">
      <c r="A16" s="348" t="s">
        <v>85</v>
      </c>
      <c r="B16" s="349" t="s">
        <v>86</v>
      </c>
      <c r="C16" s="345">
        <v>77.14</v>
      </c>
      <c r="D16" s="345">
        <v>77.14</v>
      </c>
      <c r="E16" s="345">
        <v>77.14</v>
      </c>
      <c r="F16" s="345"/>
      <c r="G16" s="345"/>
    </row>
    <row r="17" s="285" customFormat="1" ht="18" customHeight="1" spans="1:7">
      <c r="A17" s="348" t="s">
        <v>87</v>
      </c>
      <c r="B17" s="349" t="s">
        <v>88</v>
      </c>
      <c r="C17" s="345">
        <v>62.31893</v>
      </c>
      <c r="D17" s="345">
        <v>62.31893</v>
      </c>
      <c r="E17" s="345">
        <v>62.31893</v>
      </c>
      <c r="F17" s="345"/>
      <c r="G17" s="345"/>
    </row>
    <row r="18" s="285" customFormat="1" ht="18" customHeight="1" spans="1:7">
      <c r="A18" s="348" t="s">
        <v>89</v>
      </c>
      <c r="B18" s="349" t="s">
        <v>90</v>
      </c>
      <c r="C18" s="345">
        <v>14.04882</v>
      </c>
      <c r="D18" s="345">
        <v>14.04882</v>
      </c>
      <c r="E18" s="345">
        <v>14.04882</v>
      </c>
      <c r="F18" s="345"/>
      <c r="G18" s="345"/>
    </row>
    <row r="19" s="285" customFormat="1" ht="18" customHeight="1" spans="1:7">
      <c r="A19" s="343" t="s">
        <v>91</v>
      </c>
      <c r="B19" s="344" t="s">
        <v>92</v>
      </c>
      <c r="C19" s="345">
        <v>5057.742043</v>
      </c>
      <c r="D19" s="345">
        <v>1777.742043</v>
      </c>
      <c r="E19" s="345">
        <v>1501.054252</v>
      </c>
      <c r="F19" s="345">
        <v>276.687791</v>
      </c>
      <c r="G19" s="345">
        <v>3280</v>
      </c>
    </row>
    <row r="20" s="285" customFormat="1" ht="18" customHeight="1" spans="1:7">
      <c r="A20" s="346" t="s">
        <v>93</v>
      </c>
      <c r="B20" s="347" t="s">
        <v>94</v>
      </c>
      <c r="C20" s="345">
        <v>5057.742043</v>
      </c>
      <c r="D20" s="345">
        <v>1777.742043</v>
      </c>
      <c r="E20" s="345">
        <v>1501.054252</v>
      </c>
      <c r="F20" s="345">
        <v>276.687791</v>
      </c>
      <c r="G20" s="345">
        <v>3280</v>
      </c>
    </row>
    <row r="21" s="285" customFormat="1" ht="18" customHeight="1" spans="1:7">
      <c r="A21" s="348" t="s">
        <v>95</v>
      </c>
      <c r="B21" s="349" t="s">
        <v>96</v>
      </c>
      <c r="C21" s="345">
        <v>1637.919534</v>
      </c>
      <c r="D21" s="345">
        <v>1637.919534</v>
      </c>
      <c r="E21" s="345">
        <v>1375.88716</v>
      </c>
      <c r="F21" s="345">
        <v>262.032374</v>
      </c>
      <c r="G21" s="345"/>
    </row>
    <row r="22" s="285" customFormat="1" ht="18" customHeight="1" spans="1:7">
      <c r="A22" s="348" t="s">
        <v>97</v>
      </c>
      <c r="B22" s="349" t="s">
        <v>98</v>
      </c>
      <c r="C22" s="345">
        <v>139.822509</v>
      </c>
      <c r="D22" s="345">
        <v>139.822509</v>
      </c>
      <c r="E22" s="345">
        <v>125.167092</v>
      </c>
      <c r="F22" s="345">
        <v>14.655417</v>
      </c>
      <c r="G22" s="345"/>
    </row>
    <row r="23" s="285" customFormat="1" ht="18" customHeight="1" spans="1:7">
      <c r="A23" s="348" t="s">
        <v>99</v>
      </c>
      <c r="B23" s="349" t="s">
        <v>100</v>
      </c>
      <c r="C23" s="345">
        <v>3280</v>
      </c>
      <c r="D23" s="345"/>
      <c r="E23" s="345"/>
      <c r="F23" s="345"/>
      <c r="G23" s="345">
        <v>3280</v>
      </c>
    </row>
    <row r="24" s="285" customFormat="1" ht="18" customHeight="1" spans="1:7">
      <c r="A24" s="343" t="s">
        <v>101</v>
      </c>
      <c r="B24" s="344" t="s">
        <v>102</v>
      </c>
      <c r="C24" s="345">
        <v>193.756368</v>
      </c>
      <c r="D24" s="345">
        <v>193.756368</v>
      </c>
      <c r="E24" s="345">
        <v>193.756368</v>
      </c>
      <c r="F24" s="345"/>
      <c r="G24" s="345"/>
    </row>
    <row r="25" s="285" customFormat="1" ht="18" customHeight="1" spans="1:7">
      <c r="A25" s="346" t="s">
        <v>103</v>
      </c>
      <c r="B25" s="347" t="s">
        <v>104</v>
      </c>
      <c r="C25" s="345">
        <v>193.756368</v>
      </c>
      <c r="D25" s="345">
        <v>193.756368</v>
      </c>
      <c r="E25" s="345">
        <v>193.756368</v>
      </c>
      <c r="F25" s="345"/>
      <c r="G25" s="345"/>
    </row>
    <row r="26" s="285" customFormat="1" ht="18" customHeight="1" spans="1:7">
      <c r="A26" s="348" t="s">
        <v>105</v>
      </c>
      <c r="B26" s="349" t="s">
        <v>106</v>
      </c>
      <c r="C26" s="345">
        <v>193.756368</v>
      </c>
      <c r="D26" s="345">
        <v>193.756368</v>
      </c>
      <c r="E26" s="345">
        <v>193.756368</v>
      </c>
      <c r="F26" s="345"/>
      <c r="G26" s="345"/>
    </row>
    <row r="27" s="285" customFormat="1" ht="18" customHeight="1" spans="1:7">
      <c r="A27" s="337" t="s">
        <v>107</v>
      </c>
      <c r="B27" s="350" t="s">
        <v>108</v>
      </c>
      <c r="C27" s="345">
        <v>5641.952075</v>
      </c>
      <c r="D27" s="345">
        <v>2361.952075</v>
      </c>
      <c r="E27" s="345">
        <v>2067.743981</v>
      </c>
      <c r="F27" s="345">
        <v>294.208094</v>
      </c>
      <c r="G27" s="345">
        <v>3280</v>
      </c>
    </row>
    <row r="28" s="285" customFormat="1" customHeight="1"/>
    <row r="29" s="285" customFormat="1" customHeight="1"/>
  </sheetData>
  <mergeCells count="7">
    <mergeCell ref="A2:G2"/>
    <mergeCell ref="A3:E3"/>
    <mergeCell ref="A4:B4"/>
    <mergeCell ref="D4:F4"/>
    <mergeCell ref="A27:B27"/>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2"/>
  <sheetViews>
    <sheetView showGridLines="0" workbookViewId="0">
      <selection activeCell="L11" sqref="L11"/>
    </sheetView>
  </sheetViews>
  <sheetFormatPr defaultColWidth="9.14166666666667" defaultRowHeight="14.25" customHeight="1"/>
  <cols>
    <col min="1" max="1" width="5.85" style="286" customWidth="1"/>
    <col min="2" max="2" width="7.14166666666667" style="286" customWidth="1"/>
    <col min="3" max="3" width="19.6333333333333" style="286" customWidth="1"/>
    <col min="4" max="7" width="10.5" style="286" customWidth="1"/>
    <col min="8" max="13" width="7.75" style="286" customWidth="1"/>
    <col min="14" max="14" width="7.575" style="286" customWidth="1"/>
    <col min="15" max="15" width="6.28333333333333" style="286" customWidth="1"/>
    <col min="16" max="16" width="28.5" style="286" customWidth="1"/>
    <col min="17" max="20" width="10.6333333333333" style="286" customWidth="1"/>
    <col min="21" max="26" width="8.38333333333333" style="286" customWidth="1"/>
    <col min="27" max="16384" width="9.14166666666667" style="286"/>
  </cols>
  <sheetData>
    <row r="1" ht="12" customHeight="1" spans="1:26">
      <c r="A1" s="287"/>
      <c r="D1" s="288"/>
      <c r="K1" s="288"/>
      <c r="L1" s="288"/>
      <c r="M1" s="288"/>
      <c r="Q1" s="288"/>
      <c r="W1" s="316"/>
      <c r="X1" s="316"/>
      <c r="Y1" s="316"/>
      <c r="Z1" s="321" t="s">
        <v>132</v>
      </c>
    </row>
    <row r="2" ht="39" customHeight="1" spans="1:26">
      <c r="A2" s="289" t="s">
        <v>133</v>
      </c>
      <c r="B2" s="289"/>
      <c r="C2" s="289"/>
      <c r="D2" s="289"/>
      <c r="E2" s="289"/>
      <c r="F2" s="289"/>
      <c r="G2" s="289"/>
      <c r="H2" s="289"/>
      <c r="I2" s="289"/>
      <c r="J2" s="289"/>
      <c r="K2" s="289"/>
      <c r="L2" s="289"/>
      <c r="M2" s="289"/>
      <c r="N2" s="289"/>
      <c r="O2" s="289"/>
      <c r="P2" s="289"/>
      <c r="Q2" s="289"/>
      <c r="R2" s="289"/>
      <c r="S2" s="289"/>
      <c r="T2" s="289"/>
      <c r="U2" s="289"/>
      <c r="V2" s="289"/>
      <c r="W2" s="289"/>
      <c r="X2" s="289"/>
      <c r="Y2" s="289"/>
      <c r="Z2" s="322"/>
    </row>
    <row r="3" s="285" customFormat="1" ht="19.5" customHeight="1" spans="1:26">
      <c r="A3" s="290" t="s">
        <v>2</v>
      </c>
      <c r="B3" s="291"/>
      <c r="C3" s="291"/>
      <c r="D3" s="292"/>
      <c r="K3" s="310"/>
      <c r="L3" s="310"/>
      <c r="M3" s="310"/>
      <c r="Q3" s="310"/>
      <c r="W3" s="317"/>
      <c r="X3" s="317"/>
      <c r="Y3" s="317"/>
      <c r="Z3" s="323" t="s">
        <v>3</v>
      </c>
    </row>
    <row r="4" s="285" customFormat="1" ht="19.5" customHeight="1" spans="1:26">
      <c r="A4" s="293" t="s">
        <v>134</v>
      </c>
      <c r="B4" s="294"/>
      <c r="C4" s="294"/>
      <c r="D4" s="294"/>
      <c r="E4" s="294"/>
      <c r="F4" s="294"/>
      <c r="G4" s="294"/>
      <c r="H4" s="294"/>
      <c r="I4" s="294"/>
      <c r="J4" s="294"/>
      <c r="K4" s="294"/>
      <c r="L4" s="294"/>
      <c r="M4" s="294"/>
      <c r="N4" s="293" t="s">
        <v>134</v>
      </c>
      <c r="O4" s="294"/>
      <c r="P4" s="294"/>
      <c r="Q4" s="294"/>
      <c r="R4" s="294"/>
      <c r="S4" s="294"/>
      <c r="T4" s="294"/>
      <c r="U4" s="294"/>
      <c r="V4" s="294"/>
      <c r="W4" s="294"/>
      <c r="X4" s="294"/>
      <c r="Y4" s="294"/>
      <c r="Z4" s="294"/>
    </row>
    <row r="5" s="285" customFormat="1" ht="21.75" customHeight="1" spans="1:26">
      <c r="A5" s="295" t="s">
        <v>135</v>
      </c>
      <c r="B5" s="296"/>
      <c r="C5" s="297"/>
      <c r="D5" s="293" t="s">
        <v>53</v>
      </c>
      <c r="E5" s="293" t="s">
        <v>56</v>
      </c>
      <c r="F5" s="294"/>
      <c r="G5" s="294"/>
      <c r="H5" s="293" t="s">
        <v>57</v>
      </c>
      <c r="I5" s="294"/>
      <c r="J5" s="294"/>
      <c r="K5" s="293" t="s">
        <v>59</v>
      </c>
      <c r="L5" s="294"/>
      <c r="M5" s="294"/>
      <c r="N5" s="295" t="s">
        <v>136</v>
      </c>
      <c r="O5" s="296"/>
      <c r="P5" s="297"/>
      <c r="Q5" s="293" t="s">
        <v>53</v>
      </c>
      <c r="R5" s="318" t="s">
        <v>56</v>
      </c>
      <c r="S5" s="319"/>
      <c r="T5" s="320"/>
      <c r="U5" s="318" t="s">
        <v>57</v>
      </c>
      <c r="V5" s="319"/>
      <c r="W5" s="294"/>
      <c r="X5" s="293" t="s">
        <v>59</v>
      </c>
      <c r="Y5" s="294"/>
      <c r="Z5" s="320"/>
    </row>
    <row r="6" s="285" customFormat="1" ht="17.25" customHeight="1" spans="1:26">
      <c r="A6" s="298" t="s">
        <v>137</v>
      </c>
      <c r="B6" s="298" t="s">
        <v>138</v>
      </c>
      <c r="C6" s="298" t="s">
        <v>52</v>
      </c>
      <c r="D6" s="294"/>
      <c r="E6" s="293" t="s">
        <v>62</v>
      </c>
      <c r="F6" s="293" t="s">
        <v>54</v>
      </c>
      <c r="G6" s="293" t="s">
        <v>55</v>
      </c>
      <c r="H6" s="293" t="s">
        <v>62</v>
      </c>
      <c r="I6" s="293" t="s">
        <v>54</v>
      </c>
      <c r="J6" s="293" t="s">
        <v>55</v>
      </c>
      <c r="K6" s="293" t="s">
        <v>62</v>
      </c>
      <c r="L6" s="293" t="s">
        <v>54</v>
      </c>
      <c r="M6" s="293" t="s">
        <v>55</v>
      </c>
      <c r="N6" s="298" t="s">
        <v>137</v>
      </c>
      <c r="O6" s="298" t="s">
        <v>138</v>
      </c>
      <c r="P6" s="298" t="s">
        <v>52</v>
      </c>
      <c r="Q6" s="294"/>
      <c r="R6" s="293" t="s">
        <v>62</v>
      </c>
      <c r="S6" s="293" t="s">
        <v>54</v>
      </c>
      <c r="T6" s="293" t="s">
        <v>55</v>
      </c>
      <c r="U6" s="293" t="s">
        <v>62</v>
      </c>
      <c r="V6" s="293" t="s">
        <v>54</v>
      </c>
      <c r="W6" s="293" t="s">
        <v>55</v>
      </c>
      <c r="X6" s="293" t="s">
        <v>62</v>
      </c>
      <c r="Y6" s="293" t="s">
        <v>54</v>
      </c>
      <c r="Z6" s="324" t="s">
        <v>55</v>
      </c>
    </row>
    <row r="7" s="285" customFormat="1" customHeight="1" spans="1:26">
      <c r="A7" s="299" t="s">
        <v>126</v>
      </c>
      <c r="B7" s="299" t="s">
        <v>127</v>
      </c>
      <c r="C7" s="299" t="s">
        <v>128</v>
      </c>
      <c r="D7" s="299" t="s">
        <v>129</v>
      </c>
      <c r="E7" s="300" t="s">
        <v>130</v>
      </c>
      <c r="F7" s="300" t="s">
        <v>131</v>
      </c>
      <c r="G7" s="300" t="s">
        <v>139</v>
      </c>
      <c r="H7" s="300" t="s">
        <v>140</v>
      </c>
      <c r="I7" s="300" t="s">
        <v>141</v>
      </c>
      <c r="J7" s="300" t="s">
        <v>142</v>
      </c>
      <c r="K7" s="300" t="s">
        <v>143</v>
      </c>
      <c r="L7" s="300" t="s">
        <v>144</v>
      </c>
      <c r="M7" s="300" t="s">
        <v>145</v>
      </c>
      <c r="N7" s="300" t="s">
        <v>146</v>
      </c>
      <c r="O7" s="300" t="s">
        <v>147</v>
      </c>
      <c r="P7" s="300" t="s">
        <v>148</v>
      </c>
      <c r="Q7" s="300" t="s">
        <v>149</v>
      </c>
      <c r="R7" s="300" t="s">
        <v>150</v>
      </c>
      <c r="S7" s="300" t="s">
        <v>151</v>
      </c>
      <c r="T7" s="300" t="s">
        <v>152</v>
      </c>
      <c r="U7" s="300" t="s">
        <v>153</v>
      </c>
      <c r="V7" s="300" t="s">
        <v>154</v>
      </c>
      <c r="W7" s="300" t="s">
        <v>155</v>
      </c>
      <c r="X7" s="300" t="s">
        <v>156</v>
      </c>
      <c r="Y7" s="325">
        <v>25</v>
      </c>
      <c r="Z7" s="294">
        <v>26</v>
      </c>
    </row>
    <row r="8" s="285" customFormat="1" ht="17.25" customHeight="1" spans="1:26">
      <c r="A8" s="301" t="s">
        <v>157</v>
      </c>
      <c r="B8" s="301"/>
      <c r="C8" s="302" t="s">
        <v>158</v>
      </c>
      <c r="D8" s="303">
        <v>1941.911889</v>
      </c>
      <c r="E8" s="303">
        <v>1941.911889</v>
      </c>
      <c r="F8" s="303">
        <v>1941.911889</v>
      </c>
      <c r="G8" s="303"/>
      <c r="H8" s="303"/>
      <c r="I8" s="303"/>
      <c r="J8" s="303"/>
      <c r="K8" s="303"/>
      <c r="L8" s="303"/>
      <c r="M8" s="303"/>
      <c r="N8" s="306" t="s">
        <v>159</v>
      </c>
      <c r="O8" s="306"/>
      <c r="P8" s="311" t="s">
        <v>160</v>
      </c>
      <c r="Q8" s="303">
        <v>2067.078981</v>
      </c>
      <c r="R8" s="303">
        <v>2067.078981</v>
      </c>
      <c r="S8" s="303">
        <v>2067.078981</v>
      </c>
      <c r="T8" s="303"/>
      <c r="U8" s="303"/>
      <c r="V8" s="303"/>
      <c r="W8" s="303"/>
      <c r="X8" s="303"/>
      <c r="Y8" s="303"/>
      <c r="Z8" s="303"/>
    </row>
    <row r="9" s="285" customFormat="1" ht="17.25" customHeight="1" spans="1:26">
      <c r="A9" s="304"/>
      <c r="B9" s="304" t="s">
        <v>161</v>
      </c>
      <c r="C9" s="305" t="s">
        <v>162</v>
      </c>
      <c r="D9" s="303">
        <v>1375.88716</v>
      </c>
      <c r="E9" s="303">
        <v>1375.88716</v>
      </c>
      <c r="F9" s="303">
        <v>1375.88716</v>
      </c>
      <c r="G9" s="303"/>
      <c r="H9" s="303"/>
      <c r="I9" s="303"/>
      <c r="J9" s="303"/>
      <c r="K9" s="303"/>
      <c r="L9" s="303"/>
      <c r="M9" s="303"/>
      <c r="N9" s="312"/>
      <c r="O9" s="312" t="s">
        <v>161</v>
      </c>
      <c r="P9" s="313" t="s">
        <v>163</v>
      </c>
      <c r="Q9" s="303">
        <v>542.75</v>
      </c>
      <c r="R9" s="303">
        <v>542.75</v>
      </c>
      <c r="S9" s="303">
        <v>542.75</v>
      </c>
      <c r="T9" s="303"/>
      <c r="U9" s="303"/>
      <c r="V9" s="303"/>
      <c r="W9" s="303"/>
      <c r="X9" s="303"/>
      <c r="Y9" s="303"/>
      <c r="Z9" s="303"/>
    </row>
    <row r="10" s="285" customFormat="1" ht="17.25" customHeight="1" spans="1:26">
      <c r="A10" s="304"/>
      <c r="B10" s="304" t="s">
        <v>164</v>
      </c>
      <c r="C10" s="305" t="s">
        <v>165</v>
      </c>
      <c r="D10" s="303">
        <v>372.268361</v>
      </c>
      <c r="E10" s="303">
        <v>372.268361</v>
      </c>
      <c r="F10" s="303">
        <v>372.268361</v>
      </c>
      <c r="G10" s="303"/>
      <c r="H10" s="303"/>
      <c r="I10" s="303"/>
      <c r="J10" s="303"/>
      <c r="K10" s="303"/>
      <c r="L10" s="303"/>
      <c r="M10" s="303"/>
      <c r="N10" s="312"/>
      <c r="O10" s="312" t="s">
        <v>164</v>
      </c>
      <c r="P10" s="313" t="s">
        <v>166</v>
      </c>
      <c r="Q10" s="303">
        <v>671.613852</v>
      </c>
      <c r="R10" s="303">
        <v>671.613852</v>
      </c>
      <c r="S10" s="303">
        <v>671.613852</v>
      </c>
      <c r="T10" s="303"/>
      <c r="U10" s="303"/>
      <c r="V10" s="303"/>
      <c r="W10" s="303"/>
      <c r="X10" s="303"/>
      <c r="Y10" s="303"/>
      <c r="Z10" s="303"/>
    </row>
    <row r="11" s="285" customFormat="1" ht="17.25" customHeight="1" spans="1:26">
      <c r="A11" s="304"/>
      <c r="B11" s="304" t="s">
        <v>167</v>
      </c>
      <c r="C11" s="305" t="s">
        <v>106</v>
      </c>
      <c r="D11" s="303">
        <v>193.756368</v>
      </c>
      <c r="E11" s="303">
        <v>193.756368</v>
      </c>
      <c r="F11" s="303">
        <v>193.756368</v>
      </c>
      <c r="G11" s="303"/>
      <c r="H11" s="303"/>
      <c r="I11" s="303"/>
      <c r="J11" s="303"/>
      <c r="K11" s="303"/>
      <c r="L11" s="303"/>
      <c r="M11" s="303"/>
      <c r="N11" s="312"/>
      <c r="O11" s="312" t="s">
        <v>167</v>
      </c>
      <c r="P11" s="313" t="s">
        <v>168</v>
      </c>
      <c r="Q11" s="303">
        <v>211.58</v>
      </c>
      <c r="R11" s="303">
        <v>211.58</v>
      </c>
      <c r="S11" s="303">
        <v>211.58</v>
      </c>
      <c r="T11" s="303"/>
      <c r="U11" s="303"/>
      <c r="V11" s="303"/>
      <c r="W11" s="303"/>
      <c r="X11" s="303"/>
      <c r="Y11" s="303"/>
      <c r="Z11" s="303"/>
    </row>
    <row r="12" s="285" customFormat="1" ht="17.25" customHeight="1" spans="1:26">
      <c r="A12" s="301" t="s">
        <v>169</v>
      </c>
      <c r="B12" s="301"/>
      <c r="C12" s="302" t="s">
        <v>170</v>
      </c>
      <c r="D12" s="303">
        <v>3552.463963</v>
      </c>
      <c r="E12" s="303">
        <v>3552.463963</v>
      </c>
      <c r="F12" s="303">
        <v>277.143963</v>
      </c>
      <c r="G12" s="303">
        <v>3275.32</v>
      </c>
      <c r="H12" s="303"/>
      <c r="I12" s="303"/>
      <c r="J12" s="303"/>
      <c r="K12" s="303"/>
      <c r="L12" s="303"/>
      <c r="M12" s="303"/>
      <c r="N12" s="312"/>
      <c r="O12" s="312" t="s">
        <v>171</v>
      </c>
      <c r="P12" s="313" t="s">
        <v>172</v>
      </c>
      <c r="Q12" s="303">
        <v>75.1101</v>
      </c>
      <c r="R12" s="303">
        <v>75.1101</v>
      </c>
      <c r="S12" s="303">
        <v>75.1101</v>
      </c>
      <c r="T12" s="303"/>
      <c r="U12" s="303"/>
      <c r="V12" s="303"/>
      <c r="W12" s="303"/>
      <c r="X12" s="303"/>
      <c r="Y12" s="303"/>
      <c r="Z12" s="303"/>
    </row>
    <row r="13" s="285" customFormat="1" ht="17.25" customHeight="1" spans="1:26">
      <c r="A13" s="304"/>
      <c r="B13" s="304" t="s">
        <v>161</v>
      </c>
      <c r="C13" s="305" t="s">
        <v>173</v>
      </c>
      <c r="D13" s="303">
        <v>421.087352</v>
      </c>
      <c r="E13" s="303">
        <v>421.087352</v>
      </c>
      <c r="F13" s="303">
        <v>256.587352</v>
      </c>
      <c r="G13" s="303">
        <v>164.5</v>
      </c>
      <c r="H13" s="303"/>
      <c r="I13" s="303"/>
      <c r="J13" s="303"/>
      <c r="K13" s="303"/>
      <c r="L13" s="303"/>
      <c r="M13" s="303"/>
      <c r="N13" s="312"/>
      <c r="O13" s="312" t="s">
        <v>174</v>
      </c>
      <c r="P13" s="313" t="s">
        <v>175</v>
      </c>
      <c r="Q13" s="303">
        <v>218.058688</v>
      </c>
      <c r="R13" s="303">
        <v>218.058688</v>
      </c>
      <c r="S13" s="303">
        <v>218.058688</v>
      </c>
      <c r="T13" s="303"/>
      <c r="U13" s="303"/>
      <c r="V13" s="303"/>
      <c r="W13" s="303"/>
      <c r="X13" s="303"/>
      <c r="Y13" s="303"/>
      <c r="Z13" s="303"/>
    </row>
    <row r="14" s="285" customFormat="1" ht="17.25" customHeight="1" spans="1:26">
      <c r="A14" s="304"/>
      <c r="B14" s="304" t="s">
        <v>164</v>
      </c>
      <c r="C14" s="305" t="s">
        <v>176</v>
      </c>
      <c r="D14" s="303">
        <v>4.08</v>
      </c>
      <c r="E14" s="303">
        <v>4.08</v>
      </c>
      <c r="F14" s="303">
        <v>4.08</v>
      </c>
      <c r="G14" s="303"/>
      <c r="H14" s="303"/>
      <c r="I14" s="303"/>
      <c r="J14" s="303"/>
      <c r="K14" s="303"/>
      <c r="L14" s="303"/>
      <c r="M14" s="303"/>
      <c r="N14" s="312"/>
      <c r="O14" s="312" t="s">
        <v>177</v>
      </c>
      <c r="P14" s="313" t="s">
        <v>178</v>
      </c>
      <c r="Q14" s="303"/>
      <c r="R14" s="303"/>
      <c r="S14" s="303"/>
      <c r="T14" s="303"/>
      <c r="U14" s="303"/>
      <c r="V14" s="303"/>
      <c r="W14" s="303"/>
      <c r="X14" s="303"/>
      <c r="Y14" s="303"/>
      <c r="Z14" s="303"/>
    </row>
    <row r="15" s="285" customFormat="1" ht="17.25" customHeight="1" spans="1:26">
      <c r="A15" s="304"/>
      <c r="B15" s="304" t="s">
        <v>167</v>
      </c>
      <c r="C15" s="305" t="s">
        <v>179</v>
      </c>
      <c r="D15" s="303">
        <v>61.997148</v>
      </c>
      <c r="E15" s="303">
        <v>61.997148</v>
      </c>
      <c r="F15" s="303">
        <v>7.997148</v>
      </c>
      <c r="G15" s="303">
        <v>54</v>
      </c>
      <c r="H15" s="303"/>
      <c r="I15" s="303"/>
      <c r="J15" s="303"/>
      <c r="K15" s="303"/>
      <c r="L15" s="303"/>
      <c r="M15" s="303"/>
      <c r="N15" s="312"/>
      <c r="O15" s="312" t="s">
        <v>142</v>
      </c>
      <c r="P15" s="313" t="s">
        <v>180</v>
      </c>
      <c r="Q15" s="303">
        <v>77.14</v>
      </c>
      <c r="R15" s="303">
        <v>77.14</v>
      </c>
      <c r="S15" s="303">
        <v>77.14</v>
      </c>
      <c r="T15" s="303"/>
      <c r="U15" s="303"/>
      <c r="V15" s="303"/>
      <c r="W15" s="303"/>
      <c r="X15" s="303"/>
      <c r="Y15" s="303"/>
      <c r="Z15" s="303"/>
    </row>
    <row r="16" s="285" customFormat="1" ht="17.25" customHeight="1" spans="1:26">
      <c r="A16" s="304"/>
      <c r="B16" s="304" t="s">
        <v>181</v>
      </c>
      <c r="C16" s="305" t="s">
        <v>182</v>
      </c>
      <c r="D16" s="303">
        <v>3046.32</v>
      </c>
      <c r="E16" s="303">
        <v>3046.32</v>
      </c>
      <c r="F16" s="303"/>
      <c r="G16" s="303">
        <v>3046.32</v>
      </c>
      <c r="H16" s="303"/>
      <c r="I16" s="303"/>
      <c r="J16" s="303"/>
      <c r="K16" s="303"/>
      <c r="L16" s="303"/>
      <c r="M16" s="303"/>
      <c r="N16" s="312"/>
      <c r="O16" s="312" t="s">
        <v>143</v>
      </c>
      <c r="P16" s="313" t="s">
        <v>183</v>
      </c>
      <c r="Q16" s="303">
        <v>62.31893</v>
      </c>
      <c r="R16" s="303">
        <v>62.31893</v>
      </c>
      <c r="S16" s="303">
        <v>62.31893</v>
      </c>
      <c r="T16" s="303"/>
      <c r="U16" s="303"/>
      <c r="V16" s="303"/>
      <c r="W16" s="303"/>
      <c r="X16" s="303"/>
      <c r="Y16" s="303"/>
      <c r="Z16" s="303"/>
    </row>
    <row r="17" s="285" customFormat="1" ht="17.25" customHeight="1" spans="1:26">
      <c r="A17" s="304"/>
      <c r="B17" s="304" t="s">
        <v>184</v>
      </c>
      <c r="C17" s="305" t="s">
        <v>185</v>
      </c>
      <c r="D17" s="303">
        <v>2.728</v>
      </c>
      <c r="E17" s="303">
        <v>2.728</v>
      </c>
      <c r="F17" s="303">
        <v>2.728</v>
      </c>
      <c r="G17" s="303"/>
      <c r="H17" s="303"/>
      <c r="I17" s="303"/>
      <c r="J17" s="303"/>
      <c r="K17" s="303"/>
      <c r="L17" s="303"/>
      <c r="M17" s="303"/>
      <c r="N17" s="312"/>
      <c r="O17" s="312" t="s">
        <v>144</v>
      </c>
      <c r="P17" s="313" t="s">
        <v>186</v>
      </c>
      <c r="Q17" s="303">
        <v>14.745205</v>
      </c>
      <c r="R17" s="303">
        <v>14.745205</v>
      </c>
      <c r="S17" s="303">
        <v>14.745205</v>
      </c>
      <c r="T17" s="303"/>
      <c r="U17" s="303"/>
      <c r="V17" s="303"/>
      <c r="W17" s="303"/>
      <c r="X17" s="303"/>
      <c r="Y17" s="303"/>
      <c r="Z17" s="303"/>
    </row>
    <row r="18" s="285" customFormat="1" ht="17.25" customHeight="1" spans="1:26">
      <c r="A18" s="304"/>
      <c r="B18" s="304" t="s">
        <v>174</v>
      </c>
      <c r="C18" s="305" t="s">
        <v>187</v>
      </c>
      <c r="D18" s="303">
        <v>16.251463</v>
      </c>
      <c r="E18" s="303">
        <v>16.251463</v>
      </c>
      <c r="F18" s="303">
        <v>5.751463</v>
      </c>
      <c r="G18" s="303">
        <v>10.5</v>
      </c>
      <c r="H18" s="303"/>
      <c r="I18" s="303"/>
      <c r="J18" s="303"/>
      <c r="K18" s="303"/>
      <c r="L18" s="303"/>
      <c r="M18" s="303"/>
      <c r="N18" s="312"/>
      <c r="O18" s="312" t="s">
        <v>145</v>
      </c>
      <c r="P18" s="313" t="s">
        <v>106</v>
      </c>
      <c r="Q18" s="303">
        <v>193.756368</v>
      </c>
      <c r="R18" s="303">
        <v>193.756368</v>
      </c>
      <c r="S18" s="303">
        <v>193.756368</v>
      </c>
      <c r="T18" s="303"/>
      <c r="U18" s="303"/>
      <c r="V18" s="303"/>
      <c r="W18" s="303"/>
      <c r="X18" s="303"/>
      <c r="Y18" s="303"/>
      <c r="Z18" s="303"/>
    </row>
    <row r="19" s="285" customFormat="1" ht="17.25" customHeight="1" spans="1:26">
      <c r="A19" s="301" t="s">
        <v>188</v>
      </c>
      <c r="B19" s="301"/>
      <c r="C19" s="302" t="s">
        <v>189</v>
      </c>
      <c r="D19" s="303">
        <v>142.231223</v>
      </c>
      <c r="E19" s="303">
        <v>142.231223</v>
      </c>
      <c r="F19" s="303">
        <v>142.231223</v>
      </c>
      <c r="G19" s="303"/>
      <c r="H19" s="303"/>
      <c r="I19" s="303"/>
      <c r="J19" s="303"/>
      <c r="K19" s="303"/>
      <c r="L19" s="303"/>
      <c r="M19" s="303"/>
      <c r="N19" s="306" t="s">
        <v>190</v>
      </c>
      <c r="O19" s="306"/>
      <c r="P19" s="311" t="s">
        <v>191</v>
      </c>
      <c r="Q19" s="303">
        <v>3569.52</v>
      </c>
      <c r="R19" s="303">
        <v>3569.52</v>
      </c>
      <c r="S19" s="303">
        <v>294.2</v>
      </c>
      <c r="T19" s="303">
        <v>3275.32</v>
      </c>
      <c r="U19" s="303"/>
      <c r="V19" s="303"/>
      <c r="W19" s="303"/>
      <c r="X19" s="303"/>
      <c r="Y19" s="303"/>
      <c r="Z19" s="303"/>
    </row>
    <row r="20" s="285" customFormat="1" ht="17.25" customHeight="1" spans="1:26">
      <c r="A20" s="304"/>
      <c r="B20" s="304" t="s">
        <v>161</v>
      </c>
      <c r="C20" s="305" t="s">
        <v>160</v>
      </c>
      <c r="D20" s="303">
        <v>125.167092</v>
      </c>
      <c r="E20" s="303">
        <v>125.167092</v>
      </c>
      <c r="F20" s="303">
        <v>125.167092</v>
      </c>
      <c r="G20" s="303"/>
      <c r="H20" s="303"/>
      <c r="I20" s="303"/>
      <c r="J20" s="303"/>
      <c r="K20" s="303"/>
      <c r="L20" s="303"/>
      <c r="M20" s="303"/>
      <c r="N20" s="312"/>
      <c r="O20" s="312" t="s">
        <v>161</v>
      </c>
      <c r="P20" s="313" t="s">
        <v>192</v>
      </c>
      <c r="Q20" s="303">
        <v>101.435185</v>
      </c>
      <c r="R20" s="303">
        <v>101.435185</v>
      </c>
      <c r="S20" s="303">
        <v>26.935185</v>
      </c>
      <c r="T20" s="303">
        <v>74.5</v>
      </c>
      <c r="U20" s="303"/>
      <c r="V20" s="303"/>
      <c r="W20" s="303"/>
      <c r="X20" s="303"/>
      <c r="Y20" s="303"/>
      <c r="Z20" s="303"/>
    </row>
    <row r="21" s="285" customFormat="1" ht="17.25" customHeight="1" spans="1:26">
      <c r="A21" s="304"/>
      <c r="B21" s="304" t="s">
        <v>164</v>
      </c>
      <c r="C21" s="305" t="s">
        <v>191</v>
      </c>
      <c r="D21" s="303">
        <v>17.064131</v>
      </c>
      <c r="E21" s="303">
        <v>17.064131</v>
      </c>
      <c r="F21" s="303">
        <v>17.064131</v>
      </c>
      <c r="G21" s="303"/>
      <c r="H21" s="303"/>
      <c r="I21" s="303"/>
      <c r="J21" s="303"/>
      <c r="K21" s="303"/>
      <c r="L21" s="303"/>
      <c r="M21" s="303"/>
      <c r="N21" s="312"/>
      <c r="O21" s="312" t="s">
        <v>181</v>
      </c>
      <c r="P21" s="313" t="s">
        <v>193</v>
      </c>
      <c r="Q21" s="303">
        <v>6</v>
      </c>
      <c r="R21" s="303">
        <v>6</v>
      </c>
      <c r="S21" s="303">
        <v>6</v>
      </c>
      <c r="T21" s="303"/>
      <c r="U21" s="303"/>
      <c r="V21" s="303"/>
      <c r="W21" s="303"/>
      <c r="X21" s="303"/>
      <c r="Y21" s="303"/>
      <c r="Z21" s="303"/>
    </row>
    <row r="22" s="285" customFormat="1" ht="17.25" customHeight="1" spans="1:26">
      <c r="A22" s="301" t="s">
        <v>194</v>
      </c>
      <c r="B22" s="301"/>
      <c r="C22" s="302" t="s">
        <v>195</v>
      </c>
      <c r="D22" s="303">
        <v>0.665</v>
      </c>
      <c r="E22" s="303">
        <v>0.665</v>
      </c>
      <c r="F22" s="303">
        <v>0.665</v>
      </c>
      <c r="G22" s="303"/>
      <c r="H22" s="303"/>
      <c r="I22" s="303"/>
      <c r="J22" s="303"/>
      <c r="K22" s="303"/>
      <c r="L22" s="303"/>
      <c r="M22" s="303"/>
      <c r="N22" s="312"/>
      <c r="O22" s="312" t="s">
        <v>184</v>
      </c>
      <c r="P22" s="313" t="s">
        <v>196</v>
      </c>
      <c r="Q22" s="303">
        <v>10</v>
      </c>
      <c r="R22" s="303">
        <v>10</v>
      </c>
      <c r="S22" s="303">
        <v>10</v>
      </c>
      <c r="T22" s="303"/>
      <c r="U22" s="303"/>
      <c r="V22" s="303"/>
      <c r="W22" s="303"/>
      <c r="X22" s="303"/>
      <c r="Y22" s="303"/>
      <c r="Z22" s="303"/>
    </row>
    <row r="23" s="285" customFormat="1" ht="17.25" customHeight="1" spans="1:26">
      <c r="A23" s="304"/>
      <c r="B23" s="304" t="s">
        <v>161</v>
      </c>
      <c r="C23" s="305" t="s">
        <v>197</v>
      </c>
      <c r="D23" s="303"/>
      <c r="E23" s="303"/>
      <c r="F23" s="303"/>
      <c r="G23" s="303"/>
      <c r="H23" s="303"/>
      <c r="I23" s="303"/>
      <c r="J23" s="303"/>
      <c r="K23" s="303"/>
      <c r="L23" s="303"/>
      <c r="M23" s="303"/>
      <c r="N23" s="312"/>
      <c r="O23" s="312" t="s">
        <v>177</v>
      </c>
      <c r="P23" s="313" t="s">
        <v>198</v>
      </c>
      <c r="Q23" s="303">
        <v>45</v>
      </c>
      <c r="R23" s="303">
        <v>45</v>
      </c>
      <c r="S23" s="303">
        <v>45</v>
      </c>
      <c r="T23" s="303"/>
      <c r="U23" s="303"/>
      <c r="V23" s="303"/>
      <c r="W23" s="303"/>
      <c r="X23" s="303"/>
      <c r="Y23" s="303"/>
      <c r="Z23" s="303"/>
    </row>
    <row r="24" s="285" customFormat="1" ht="17.25" customHeight="1" spans="1:26">
      <c r="A24" s="304"/>
      <c r="B24" s="304" t="s">
        <v>181</v>
      </c>
      <c r="C24" s="305" t="s">
        <v>199</v>
      </c>
      <c r="D24" s="303">
        <v>0.665</v>
      </c>
      <c r="E24" s="303">
        <v>0.665</v>
      </c>
      <c r="F24" s="303">
        <v>0.665</v>
      </c>
      <c r="G24" s="303"/>
      <c r="H24" s="303"/>
      <c r="I24" s="303"/>
      <c r="J24" s="303"/>
      <c r="K24" s="303"/>
      <c r="L24" s="303"/>
      <c r="M24" s="303"/>
      <c r="N24" s="312"/>
      <c r="O24" s="312" t="s">
        <v>143</v>
      </c>
      <c r="P24" s="313" t="s">
        <v>200</v>
      </c>
      <c r="Q24" s="303">
        <v>92</v>
      </c>
      <c r="R24" s="303">
        <v>92</v>
      </c>
      <c r="S24" s="303">
        <v>2</v>
      </c>
      <c r="T24" s="303">
        <v>90</v>
      </c>
      <c r="U24" s="303"/>
      <c r="V24" s="303"/>
      <c r="W24" s="303"/>
      <c r="X24" s="303"/>
      <c r="Y24" s="303"/>
      <c r="Z24" s="303"/>
    </row>
    <row r="25" s="285" customFormat="1" ht="17.25" customHeight="1" spans="1:26">
      <c r="A25" s="301" t="s">
        <v>201</v>
      </c>
      <c r="B25" s="301"/>
      <c r="C25" s="302" t="s">
        <v>67</v>
      </c>
      <c r="D25" s="303">
        <v>4.68</v>
      </c>
      <c r="E25" s="303">
        <v>4.68</v>
      </c>
      <c r="F25" s="303"/>
      <c r="G25" s="303">
        <v>4.68</v>
      </c>
      <c r="H25" s="303"/>
      <c r="I25" s="303"/>
      <c r="J25" s="303"/>
      <c r="K25" s="303"/>
      <c r="L25" s="303"/>
      <c r="M25" s="303"/>
      <c r="N25" s="312"/>
      <c r="O25" s="312" t="s">
        <v>147</v>
      </c>
      <c r="P25" s="313" t="s">
        <v>176</v>
      </c>
      <c r="Q25" s="303">
        <v>4.55</v>
      </c>
      <c r="R25" s="303">
        <v>4.55</v>
      </c>
      <c r="S25" s="303">
        <v>4.55</v>
      </c>
      <c r="T25" s="303"/>
      <c r="U25" s="303"/>
      <c r="V25" s="303"/>
      <c r="W25" s="303"/>
      <c r="X25" s="303"/>
      <c r="Y25" s="303"/>
      <c r="Z25" s="303"/>
    </row>
    <row r="26" s="285" customFormat="1" ht="17.25" customHeight="1" spans="1:26">
      <c r="A26" s="304"/>
      <c r="B26" s="304" t="s">
        <v>202</v>
      </c>
      <c r="C26" s="305" t="s">
        <v>67</v>
      </c>
      <c r="D26" s="303">
        <v>4.68</v>
      </c>
      <c r="E26" s="303">
        <v>4.68</v>
      </c>
      <c r="F26" s="303"/>
      <c r="G26" s="303">
        <v>4.68</v>
      </c>
      <c r="H26" s="303"/>
      <c r="I26" s="303"/>
      <c r="J26" s="303"/>
      <c r="K26" s="303"/>
      <c r="L26" s="303"/>
      <c r="M26" s="303"/>
      <c r="N26" s="312"/>
      <c r="O26" s="312" t="s">
        <v>148</v>
      </c>
      <c r="P26" s="313" t="s">
        <v>179</v>
      </c>
      <c r="Q26" s="303">
        <v>62.744328</v>
      </c>
      <c r="R26" s="303">
        <v>62.744328</v>
      </c>
      <c r="S26" s="303">
        <v>8.744328</v>
      </c>
      <c r="T26" s="303">
        <v>54</v>
      </c>
      <c r="U26" s="303"/>
      <c r="V26" s="303"/>
      <c r="W26" s="303"/>
      <c r="X26" s="303"/>
      <c r="Y26" s="303"/>
      <c r="Z26" s="303"/>
    </row>
    <row r="27" s="285" customFormat="1" ht="17.25" customHeight="1" spans="1:26">
      <c r="A27" s="306"/>
      <c r="B27" s="306"/>
      <c r="C27" s="306"/>
      <c r="D27" s="306"/>
      <c r="E27" s="306"/>
      <c r="F27" s="306"/>
      <c r="G27" s="306"/>
      <c r="H27" s="306"/>
      <c r="I27" s="306"/>
      <c r="J27" s="306"/>
      <c r="K27" s="306"/>
      <c r="L27" s="306"/>
      <c r="M27" s="306"/>
      <c r="N27" s="312"/>
      <c r="O27" s="312" t="s">
        <v>149</v>
      </c>
      <c r="P27" s="313" t="s">
        <v>185</v>
      </c>
      <c r="Q27" s="303">
        <v>2.728</v>
      </c>
      <c r="R27" s="303">
        <v>2.728</v>
      </c>
      <c r="S27" s="303">
        <v>2.728</v>
      </c>
      <c r="T27" s="303"/>
      <c r="U27" s="303"/>
      <c r="V27" s="303"/>
      <c r="W27" s="303"/>
      <c r="X27" s="303"/>
      <c r="Y27" s="303"/>
      <c r="Z27" s="303"/>
    </row>
    <row r="28" s="285" customFormat="1" ht="17.25" customHeight="1" spans="1:26">
      <c r="A28" s="306"/>
      <c r="B28" s="306"/>
      <c r="C28" s="306"/>
      <c r="D28" s="306"/>
      <c r="E28" s="306"/>
      <c r="F28" s="306"/>
      <c r="G28" s="306"/>
      <c r="H28" s="306"/>
      <c r="I28" s="306"/>
      <c r="J28" s="306"/>
      <c r="K28" s="306"/>
      <c r="L28" s="306"/>
      <c r="M28" s="306"/>
      <c r="N28" s="312"/>
      <c r="O28" s="312" t="s">
        <v>203</v>
      </c>
      <c r="P28" s="313" t="s">
        <v>204</v>
      </c>
      <c r="Q28" s="303">
        <v>6.72</v>
      </c>
      <c r="R28" s="303">
        <v>6.72</v>
      </c>
      <c r="S28" s="303"/>
      <c r="T28" s="303">
        <v>6.72</v>
      </c>
      <c r="U28" s="303"/>
      <c r="V28" s="303"/>
      <c r="W28" s="303"/>
      <c r="X28" s="303"/>
      <c r="Y28" s="303"/>
      <c r="Z28" s="303"/>
    </row>
    <row r="29" s="285" customFormat="1" ht="17.25" customHeight="1" spans="1:26">
      <c r="A29" s="306"/>
      <c r="B29" s="306"/>
      <c r="C29" s="306"/>
      <c r="D29" s="306"/>
      <c r="E29" s="306"/>
      <c r="F29" s="306"/>
      <c r="G29" s="306"/>
      <c r="H29" s="306"/>
      <c r="I29" s="306"/>
      <c r="J29" s="306"/>
      <c r="K29" s="306"/>
      <c r="L29" s="306"/>
      <c r="M29" s="306"/>
      <c r="N29" s="312"/>
      <c r="O29" s="312" t="s">
        <v>205</v>
      </c>
      <c r="P29" s="313" t="s">
        <v>182</v>
      </c>
      <c r="Q29" s="303">
        <v>3039.6</v>
      </c>
      <c r="R29" s="303">
        <v>3039.6</v>
      </c>
      <c r="S29" s="303"/>
      <c r="T29" s="303">
        <v>3039.6</v>
      </c>
      <c r="U29" s="303"/>
      <c r="V29" s="303"/>
      <c r="W29" s="303"/>
      <c r="X29" s="303"/>
      <c r="Y29" s="303"/>
      <c r="Z29" s="303"/>
    </row>
    <row r="30" s="285" customFormat="1" ht="17.25" customHeight="1" spans="1:26">
      <c r="A30" s="306"/>
      <c r="B30" s="306"/>
      <c r="C30" s="306"/>
      <c r="D30" s="306"/>
      <c r="E30" s="306"/>
      <c r="F30" s="306"/>
      <c r="G30" s="306"/>
      <c r="H30" s="306"/>
      <c r="I30" s="306"/>
      <c r="J30" s="306"/>
      <c r="K30" s="306"/>
      <c r="L30" s="306"/>
      <c r="M30" s="306"/>
      <c r="N30" s="312"/>
      <c r="O30" s="312" t="s">
        <v>206</v>
      </c>
      <c r="P30" s="313" t="s">
        <v>207</v>
      </c>
      <c r="Q30" s="303">
        <v>32.63863</v>
      </c>
      <c r="R30" s="303">
        <v>32.63863</v>
      </c>
      <c r="S30" s="303">
        <v>32.63863</v>
      </c>
      <c r="T30" s="303"/>
      <c r="U30" s="303"/>
      <c r="V30" s="303"/>
      <c r="W30" s="303"/>
      <c r="X30" s="303"/>
      <c r="Y30" s="303"/>
      <c r="Z30" s="303"/>
    </row>
    <row r="31" s="285" customFormat="1" ht="17.25" customHeight="1" spans="1:26">
      <c r="A31" s="306"/>
      <c r="B31" s="306"/>
      <c r="C31" s="306"/>
      <c r="D31" s="306"/>
      <c r="E31" s="306"/>
      <c r="F31" s="306"/>
      <c r="G31" s="306"/>
      <c r="H31" s="306"/>
      <c r="I31" s="306"/>
      <c r="J31" s="306"/>
      <c r="K31" s="306"/>
      <c r="L31" s="306"/>
      <c r="M31" s="306"/>
      <c r="N31" s="312"/>
      <c r="O31" s="312" t="s">
        <v>208</v>
      </c>
      <c r="P31" s="313" t="s">
        <v>209</v>
      </c>
      <c r="Q31" s="303">
        <v>36.462488</v>
      </c>
      <c r="R31" s="303">
        <v>36.462488</v>
      </c>
      <c r="S31" s="303">
        <v>36.462488</v>
      </c>
      <c r="T31" s="303"/>
      <c r="U31" s="303"/>
      <c r="V31" s="303"/>
      <c r="W31" s="303"/>
      <c r="X31" s="303"/>
      <c r="Y31" s="303"/>
      <c r="Z31" s="303"/>
    </row>
    <row r="32" s="285" customFormat="1" ht="17.25" customHeight="1" spans="1:26">
      <c r="A32" s="306"/>
      <c r="B32" s="306"/>
      <c r="C32" s="306"/>
      <c r="D32" s="306"/>
      <c r="E32" s="306"/>
      <c r="F32" s="306"/>
      <c r="G32" s="306"/>
      <c r="H32" s="306"/>
      <c r="I32" s="306"/>
      <c r="J32" s="306"/>
      <c r="K32" s="306"/>
      <c r="L32" s="306"/>
      <c r="M32" s="306"/>
      <c r="N32" s="312"/>
      <c r="O32" s="312" t="s">
        <v>210</v>
      </c>
      <c r="P32" s="313" t="s">
        <v>187</v>
      </c>
      <c r="Q32" s="303">
        <v>16.251463</v>
      </c>
      <c r="R32" s="303">
        <v>16.251463</v>
      </c>
      <c r="S32" s="303">
        <v>5.751463</v>
      </c>
      <c r="T32" s="303">
        <v>10.5</v>
      </c>
      <c r="U32" s="303"/>
      <c r="V32" s="303"/>
      <c r="W32" s="303"/>
      <c r="X32" s="303"/>
      <c r="Y32" s="303"/>
      <c r="Z32" s="303"/>
    </row>
    <row r="33" s="285" customFormat="1" ht="17.25" customHeight="1" spans="1:26">
      <c r="A33" s="306"/>
      <c r="B33" s="306"/>
      <c r="C33" s="306"/>
      <c r="D33" s="306"/>
      <c r="E33" s="306"/>
      <c r="F33" s="306"/>
      <c r="G33" s="306"/>
      <c r="H33" s="306"/>
      <c r="I33" s="306"/>
      <c r="J33" s="306"/>
      <c r="K33" s="306"/>
      <c r="L33" s="306"/>
      <c r="M33" s="306"/>
      <c r="N33" s="312"/>
      <c r="O33" s="312" t="s">
        <v>211</v>
      </c>
      <c r="P33" s="313" t="s">
        <v>212</v>
      </c>
      <c r="Q33" s="303">
        <v>113.388</v>
      </c>
      <c r="R33" s="303">
        <v>113.388</v>
      </c>
      <c r="S33" s="303">
        <v>113.388</v>
      </c>
      <c r="T33" s="303"/>
      <c r="U33" s="303"/>
      <c r="V33" s="303"/>
      <c r="W33" s="303"/>
      <c r="X33" s="303"/>
      <c r="Y33" s="303"/>
      <c r="Z33" s="303"/>
    </row>
    <row r="34" s="285" customFormat="1" ht="17.25" customHeight="1" spans="1:26">
      <c r="A34" s="306"/>
      <c r="B34" s="306"/>
      <c r="C34" s="306"/>
      <c r="D34" s="306"/>
      <c r="E34" s="306"/>
      <c r="F34" s="306"/>
      <c r="G34" s="306"/>
      <c r="H34" s="306"/>
      <c r="I34" s="306"/>
      <c r="J34" s="306"/>
      <c r="K34" s="306"/>
      <c r="L34" s="306"/>
      <c r="M34" s="306"/>
      <c r="N34" s="306" t="s">
        <v>213</v>
      </c>
      <c r="O34" s="306"/>
      <c r="P34" s="311" t="s">
        <v>195</v>
      </c>
      <c r="Q34" s="303">
        <v>0.665</v>
      </c>
      <c r="R34" s="303">
        <v>0.665</v>
      </c>
      <c r="S34" s="303">
        <v>0.665</v>
      </c>
      <c r="T34" s="303"/>
      <c r="U34" s="303"/>
      <c r="V34" s="303"/>
      <c r="W34" s="303"/>
      <c r="X34" s="303"/>
      <c r="Y34" s="303"/>
      <c r="Z34" s="303"/>
    </row>
    <row r="35" s="285" customFormat="1" ht="17.25" customHeight="1" spans="1:26">
      <c r="A35" s="306"/>
      <c r="B35" s="306"/>
      <c r="C35" s="306"/>
      <c r="D35" s="306"/>
      <c r="E35" s="306"/>
      <c r="F35" s="306"/>
      <c r="G35" s="306"/>
      <c r="H35" s="306"/>
      <c r="I35" s="306"/>
      <c r="J35" s="306"/>
      <c r="K35" s="306"/>
      <c r="L35" s="306"/>
      <c r="M35" s="306"/>
      <c r="N35" s="312"/>
      <c r="O35" s="312" t="s">
        <v>161</v>
      </c>
      <c r="P35" s="313" t="s">
        <v>214</v>
      </c>
      <c r="Q35" s="303">
        <v>0.665</v>
      </c>
      <c r="R35" s="303">
        <v>0.665</v>
      </c>
      <c r="S35" s="303">
        <v>0.665</v>
      </c>
      <c r="T35" s="303"/>
      <c r="U35" s="303"/>
      <c r="V35" s="303"/>
      <c r="W35" s="303"/>
      <c r="X35" s="303"/>
      <c r="Y35" s="303"/>
      <c r="Z35" s="303"/>
    </row>
    <row r="36" s="285" customFormat="1" ht="17.25" customHeight="1" spans="1:26">
      <c r="A36" s="306"/>
      <c r="B36" s="306"/>
      <c r="C36" s="306"/>
      <c r="D36" s="306"/>
      <c r="E36" s="306"/>
      <c r="F36" s="306"/>
      <c r="G36" s="306"/>
      <c r="H36" s="306"/>
      <c r="I36" s="306"/>
      <c r="J36" s="306"/>
      <c r="K36" s="306"/>
      <c r="L36" s="306"/>
      <c r="M36" s="306"/>
      <c r="N36" s="312"/>
      <c r="O36" s="312" t="s">
        <v>164</v>
      </c>
      <c r="P36" s="313" t="s">
        <v>215</v>
      </c>
      <c r="Q36" s="303"/>
      <c r="R36" s="303"/>
      <c r="S36" s="303"/>
      <c r="T36" s="303"/>
      <c r="U36" s="303"/>
      <c r="V36" s="303"/>
      <c r="W36" s="303"/>
      <c r="X36" s="303"/>
      <c r="Y36" s="303"/>
      <c r="Z36" s="303"/>
    </row>
    <row r="37" s="285" customFormat="1" ht="17.25" customHeight="1" spans="1:26">
      <c r="A37" s="306"/>
      <c r="B37" s="306"/>
      <c r="C37" s="306"/>
      <c r="D37" s="306"/>
      <c r="E37" s="306"/>
      <c r="F37" s="306"/>
      <c r="G37" s="306"/>
      <c r="H37" s="306"/>
      <c r="I37" s="306"/>
      <c r="J37" s="306"/>
      <c r="K37" s="306"/>
      <c r="L37" s="306"/>
      <c r="M37" s="306"/>
      <c r="N37" s="312"/>
      <c r="O37" s="312" t="s">
        <v>181</v>
      </c>
      <c r="P37" s="313" t="s">
        <v>216</v>
      </c>
      <c r="Q37" s="303"/>
      <c r="R37" s="303"/>
      <c r="S37" s="303"/>
      <c r="T37" s="303"/>
      <c r="U37" s="303"/>
      <c r="V37" s="303"/>
      <c r="W37" s="303"/>
      <c r="X37" s="303"/>
      <c r="Y37" s="303"/>
      <c r="Z37" s="303"/>
    </row>
    <row r="38" s="285" customFormat="1" ht="17.25" customHeight="1" spans="1:26">
      <c r="A38" s="306"/>
      <c r="B38" s="306"/>
      <c r="C38" s="306"/>
      <c r="D38" s="306"/>
      <c r="E38" s="306"/>
      <c r="F38" s="306"/>
      <c r="G38" s="306"/>
      <c r="H38" s="306"/>
      <c r="I38" s="306"/>
      <c r="J38" s="306"/>
      <c r="K38" s="306"/>
      <c r="L38" s="306"/>
      <c r="M38" s="306"/>
      <c r="N38" s="312"/>
      <c r="O38" s="312" t="s">
        <v>171</v>
      </c>
      <c r="P38" s="313" t="s">
        <v>217</v>
      </c>
      <c r="Q38" s="303"/>
      <c r="R38" s="303"/>
      <c r="S38" s="303"/>
      <c r="T38" s="303"/>
      <c r="U38" s="303"/>
      <c r="V38" s="303"/>
      <c r="W38" s="303"/>
      <c r="X38" s="303"/>
      <c r="Y38" s="303"/>
      <c r="Z38" s="303"/>
    </row>
    <row r="39" s="285" customFormat="1" ht="17.25" customHeight="1" spans="1:26">
      <c r="A39" s="306"/>
      <c r="B39" s="306"/>
      <c r="C39" s="306"/>
      <c r="D39" s="306"/>
      <c r="E39" s="306"/>
      <c r="F39" s="306"/>
      <c r="G39" s="306"/>
      <c r="H39" s="306"/>
      <c r="I39" s="306"/>
      <c r="J39" s="306"/>
      <c r="K39" s="306"/>
      <c r="L39" s="306"/>
      <c r="M39" s="306"/>
      <c r="N39" s="306" t="s">
        <v>218</v>
      </c>
      <c r="O39" s="306"/>
      <c r="P39" s="311" t="s">
        <v>67</v>
      </c>
      <c r="Q39" s="303">
        <v>4.68</v>
      </c>
      <c r="R39" s="303">
        <v>4.68</v>
      </c>
      <c r="S39" s="303"/>
      <c r="T39" s="303">
        <v>4.68</v>
      </c>
      <c r="U39" s="303"/>
      <c r="V39" s="303"/>
      <c r="W39" s="303"/>
      <c r="X39" s="303"/>
      <c r="Y39" s="303"/>
      <c r="Z39" s="303"/>
    </row>
    <row r="40" s="285" customFormat="1" ht="17.25" customHeight="1" spans="1:26">
      <c r="A40" s="306"/>
      <c r="B40" s="306"/>
      <c r="C40" s="306"/>
      <c r="D40" s="306"/>
      <c r="E40" s="306"/>
      <c r="F40" s="306"/>
      <c r="G40" s="306"/>
      <c r="H40" s="306"/>
      <c r="I40" s="306"/>
      <c r="J40" s="306"/>
      <c r="K40" s="306"/>
      <c r="L40" s="306"/>
      <c r="M40" s="306"/>
      <c r="N40" s="312"/>
      <c r="O40" s="312" t="s">
        <v>202</v>
      </c>
      <c r="P40" s="313" t="s">
        <v>67</v>
      </c>
      <c r="Q40" s="303">
        <v>4.68</v>
      </c>
      <c r="R40" s="303">
        <v>4.68</v>
      </c>
      <c r="S40" s="303"/>
      <c r="T40" s="303">
        <v>4.68</v>
      </c>
      <c r="U40" s="303"/>
      <c r="V40" s="303"/>
      <c r="W40" s="303"/>
      <c r="X40" s="303"/>
      <c r="Y40" s="303"/>
      <c r="Z40" s="303"/>
    </row>
    <row r="41" s="285" customFormat="1" ht="20.25" customHeight="1" spans="1:26">
      <c r="A41" s="307" t="s">
        <v>219</v>
      </c>
      <c r="B41" s="308"/>
      <c r="C41" s="309"/>
      <c r="D41" s="303">
        <v>5641.952075</v>
      </c>
      <c r="E41" s="303">
        <v>5641.952075</v>
      </c>
      <c r="F41" s="303">
        <v>2361.952075</v>
      </c>
      <c r="G41" s="303">
        <v>3280</v>
      </c>
      <c r="H41" s="303"/>
      <c r="I41" s="303"/>
      <c r="J41" s="303"/>
      <c r="K41" s="303"/>
      <c r="L41" s="303"/>
      <c r="M41" s="303"/>
      <c r="N41" s="314" t="s">
        <v>219</v>
      </c>
      <c r="O41" s="315"/>
      <c r="P41" s="315"/>
      <c r="Q41" s="303">
        <v>5641.952075</v>
      </c>
      <c r="R41" s="303">
        <v>5641.952075</v>
      </c>
      <c r="S41" s="303">
        <v>2361.952075</v>
      </c>
      <c r="T41" s="303">
        <v>3280</v>
      </c>
      <c r="U41" s="303"/>
      <c r="V41" s="303"/>
      <c r="W41" s="303"/>
      <c r="X41" s="303"/>
      <c r="Y41" s="303"/>
      <c r="Z41" s="303"/>
    </row>
    <row r="42" s="285" customFormat="1" customHeight="1"/>
  </sheetData>
  <mergeCells count="15">
    <mergeCell ref="A2:Z2"/>
    <mergeCell ref="A4:M4"/>
    <mergeCell ref="N4:Z4"/>
    <mergeCell ref="A5:C5"/>
    <mergeCell ref="E5:G5"/>
    <mergeCell ref="H5:J5"/>
    <mergeCell ref="K5:M5"/>
    <mergeCell ref="N5:P5"/>
    <mergeCell ref="R5:T5"/>
    <mergeCell ref="U5:W5"/>
    <mergeCell ref="X5:Z5"/>
    <mergeCell ref="A41:C41"/>
    <mergeCell ref="N41:P41"/>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workbookViewId="0">
      <selection activeCell="I16" sqref="I16"/>
    </sheetView>
  </sheetViews>
  <sheetFormatPr defaultColWidth="9.14166666666667" defaultRowHeight="14.25" customHeight="1" outlineLevelCol="5"/>
  <cols>
    <col min="1" max="6" width="17.1333333333333" customWidth="1"/>
  </cols>
  <sheetData>
    <row r="1" customHeight="1" spans="1:6">
      <c r="A1" s="277"/>
      <c r="B1" s="277"/>
      <c r="C1" s="278"/>
      <c r="F1" s="279" t="s">
        <v>220</v>
      </c>
    </row>
    <row r="2" ht="25.5" customHeight="1" spans="1:6">
      <c r="A2" s="280" t="s">
        <v>221</v>
      </c>
      <c r="B2" s="280"/>
      <c r="C2" s="280"/>
      <c r="D2" s="280"/>
      <c r="E2" s="280"/>
      <c r="F2" s="280"/>
    </row>
    <row r="3" s="1" customFormat="1" ht="29" customHeight="1" spans="1:6">
      <c r="A3" s="71" t="s">
        <v>28</v>
      </c>
      <c r="B3" s="281"/>
      <c r="C3" s="119"/>
      <c r="F3" s="432" t="s">
        <v>29</v>
      </c>
    </row>
    <row r="4" s="1" customFormat="1" ht="29" customHeight="1" spans="1:6">
      <c r="A4" s="15" t="s">
        <v>222</v>
      </c>
      <c r="B4" s="13" t="s">
        <v>223</v>
      </c>
      <c r="C4" s="13" t="s">
        <v>224</v>
      </c>
      <c r="D4" s="13"/>
      <c r="E4" s="13"/>
      <c r="F4" s="13" t="s">
        <v>225</v>
      </c>
    </row>
    <row r="5" s="1" customFormat="1" ht="29" customHeight="1" spans="1:6">
      <c r="A5" s="15"/>
      <c r="B5" s="13"/>
      <c r="C5" s="84" t="s">
        <v>36</v>
      </c>
      <c r="D5" s="84" t="s">
        <v>226</v>
      </c>
      <c r="E5" s="84" t="s">
        <v>227</v>
      </c>
      <c r="F5" s="13"/>
    </row>
    <row r="6" s="1" customFormat="1" ht="29" customHeight="1" spans="1:6">
      <c r="A6" s="283">
        <v>1</v>
      </c>
      <c r="B6" s="283">
        <v>2</v>
      </c>
      <c r="C6" s="284">
        <v>3</v>
      </c>
      <c r="D6" s="283">
        <v>4</v>
      </c>
      <c r="E6" s="283">
        <v>5</v>
      </c>
      <c r="F6" s="283">
        <v>6</v>
      </c>
    </row>
    <row r="7" s="1" customFormat="1" ht="29" customHeight="1" spans="1:6">
      <c r="A7" s="23">
        <v>18.979463</v>
      </c>
      <c r="B7" s="23"/>
      <c r="C7" s="23">
        <v>16.251463</v>
      </c>
      <c r="D7" s="23"/>
      <c r="E7" s="23">
        <v>16.251463</v>
      </c>
      <c r="F7" s="23">
        <v>2.728</v>
      </c>
    </row>
    <row r="8" s="1" customFormat="1" customHeight="1"/>
    <row r="9" s="1" customFormat="1" customHeight="1"/>
    <row r="10" s="1" customFormat="1" customHeight="1"/>
    <row r="11" s="1" customFormat="1" customHeight="1"/>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5"/>
  <sheetViews>
    <sheetView workbookViewId="0">
      <selection activeCell="C14" sqref="C14"/>
    </sheetView>
  </sheetViews>
  <sheetFormatPr defaultColWidth="9.14166666666667" defaultRowHeight="14.25" customHeight="1"/>
  <cols>
    <col min="1" max="1" width="14.5" style="132" customWidth="1"/>
    <col min="2" max="2" width="14.8833333333333" style="132" customWidth="1"/>
    <col min="3" max="3" width="25.3833333333333" customWidth="1"/>
    <col min="4" max="4" width="9.13333333333333" customWidth="1"/>
    <col min="5" max="5" width="16.75" customWidth="1"/>
    <col min="6" max="6" width="8.88333333333333" customWidth="1"/>
    <col min="7" max="7" width="20.5" customWidth="1"/>
    <col min="8" max="9" width="9.63333333333333" customWidth="1"/>
    <col min="10" max="12" width="6.25" customWidth="1"/>
    <col min="13" max="13" width="9.63333333333333" customWidth="1"/>
    <col min="14" max="27" width="5.13333333333333" customWidth="1"/>
  </cols>
  <sheetData>
    <row r="1" ht="16.5" customHeight="1" spans="2:26">
      <c r="B1" s="245"/>
      <c r="D1" s="246"/>
      <c r="E1" s="246"/>
      <c r="F1" s="246"/>
      <c r="G1" s="246"/>
      <c r="H1" s="247"/>
      <c r="I1" s="247"/>
      <c r="K1" s="247"/>
      <c r="L1" s="247"/>
      <c r="M1" s="247"/>
      <c r="P1" s="247"/>
      <c r="T1" s="247"/>
      <c r="X1" s="272"/>
      <c r="Z1" s="74" t="s">
        <v>228</v>
      </c>
    </row>
    <row r="2" ht="26.25" customHeight="1" spans="1:26">
      <c r="A2" s="248" t="s">
        <v>229</v>
      </c>
      <c r="B2" s="248"/>
      <c r="C2" s="248"/>
      <c r="D2" s="248"/>
      <c r="E2" s="248"/>
      <c r="F2" s="248"/>
      <c r="G2" s="248"/>
      <c r="H2" s="248"/>
      <c r="I2" s="248"/>
      <c r="J2" s="68"/>
      <c r="K2" s="248"/>
      <c r="L2" s="248"/>
      <c r="M2" s="248"/>
      <c r="N2" s="68"/>
      <c r="O2" s="68"/>
      <c r="P2" s="248"/>
      <c r="Q2" s="68"/>
      <c r="R2" s="68"/>
      <c r="S2" s="68"/>
      <c r="T2" s="248"/>
      <c r="U2" s="248"/>
      <c r="V2" s="248"/>
      <c r="W2" s="248"/>
      <c r="X2" s="248"/>
      <c r="Y2" s="248"/>
      <c r="Z2" s="248"/>
    </row>
    <row r="3" s="1" customFormat="1" ht="25" customHeight="1" spans="1:26">
      <c r="A3" s="249" t="s">
        <v>28</v>
      </c>
      <c r="B3" s="250"/>
      <c r="C3" s="251"/>
      <c r="D3" s="251"/>
      <c r="E3" s="251"/>
      <c r="F3" s="251"/>
      <c r="G3" s="251"/>
      <c r="H3" s="252"/>
      <c r="I3" s="252"/>
      <c r="J3" s="8"/>
      <c r="K3" s="252"/>
      <c r="L3" s="252"/>
      <c r="M3" s="252"/>
      <c r="N3" s="8"/>
      <c r="O3" s="8"/>
      <c r="P3" s="252"/>
      <c r="Q3" s="8"/>
      <c r="R3" s="8"/>
      <c r="S3" s="8"/>
      <c r="T3" s="252"/>
      <c r="X3" s="273"/>
      <c r="Z3" s="433" t="s">
        <v>29</v>
      </c>
    </row>
    <row r="4" s="1" customFormat="1" ht="18" customHeight="1" spans="1:26">
      <c r="A4" s="253" t="s">
        <v>230</v>
      </c>
      <c r="B4" s="253" t="s">
        <v>231</v>
      </c>
      <c r="C4" s="254" t="s">
        <v>232</v>
      </c>
      <c r="D4" s="254" t="s">
        <v>233</v>
      </c>
      <c r="E4" s="254" t="s">
        <v>234</v>
      </c>
      <c r="F4" s="254" t="s">
        <v>235</v>
      </c>
      <c r="G4" s="254" t="s">
        <v>236</v>
      </c>
      <c r="H4" s="85" t="s">
        <v>237</v>
      </c>
      <c r="I4" s="85" t="s">
        <v>238</v>
      </c>
      <c r="J4" s="13"/>
      <c r="K4" s="85"/>
      <c r="L4" s="85"/>
      <c r="M4" s="85"/>
      <c r="N4" s="13"/>
      <c r="O4" s="13"/>
      <c r="P4" s="85"/>
      <c r="Q4" s="13"/>
      <c r="R4" s="13"/>
      <c r="S4" s="13"/>
      <c r="T4" s="274" t="s">
        <v>239</v>
      </c>
      <c r="U4" s="85" t="s">
        <v>60</v>
      </c>
      <c r="V4" s="85"/>
      <c r="W4" s="85"/>
      <c r="X4" s="85"/>
      <c r="Y4" s="85"/>
      <c r="Z4" s="85"/>
    </row>
    <row r="5" s="1" customFormat="1" ht="18" customHeight="1" spans="1:26">
      <c r="A5" s="255"/>
      <c r="B5" s="256"/>
      <c r="C5" s="257"/>
      <c r="D5" s="257"/>
      <c r="E5" s="257"/>
      <c r="F5" s="257"/>
      <c r="G5" s="257"/>
      <c r="H5" s="85" t="s">
        <v>240</v>
      </c>
      <c r="I5" s="85" t="s">
        <v>37</v>
      </c>
      <c r="J5" s="13"/>
      <c r="K5" s="85"/>
      <c r="L5" s="85"/>
      <c r="M5" s="85"/>
      <c r="N5" s="13"/>
      <c r="O5" s="13"/>
      <c r="P5" s="85"/>
      <c r="Q5" s="13" t="s">
        <v>241</v>
      </c>
      <c r="R5" s="13"/>
      <c r="S5" s="13"/>
      <c r="T5" s="254" t="s">
        <v>40</v>
      </c>
      <c r="U5" s="85" t="s">
        <v>41</v>
      </c>
      <c r="V5" s="274" t="s">
        <v>242</v>
      </c>
      <c r="W5" s="85" t="s">
        <v>60</v>
      </c>
      <c r="X5" s="274" t="s">
        <v>243</v>
      </c>
      <c r="Y5" s="274" t="s">
        <v>244</v>
      </c>
      <c r="Z5" s="270" t="s">
        <v>245</v>
      </c>
    </row>
    <row r="6" s="1" customFormat="1" customHeight="1" spans="1:26">
      <c r="A6" s="258"/>
      <c r="B6" s="258"/>
      <c r="C6" s="259"/>
      <c r="D6" s="259"/>
      <c r="E6" s="259"/>
      <c r="F6" s="259"/>
      <c r="G6" s="259"/>
      <c r="H6" s="259"/>
      <c r="I6" s="269" t="s">
        <v>246</v>
      </c>
      <c r="J6" s="270" t="s">
        <v>247</v>
      </c>
      <c r="K6" s="254" t="s">
        <v>248</v>
      </c>
      <c r="L6" s="254" t="s">
        <v>249</v>
      </c>
      <c r="M6" s="254" t="s">
        <v>250</v>
      </c>
      <c r="N6" s="254" t="s">
        <v>251</v>
      </c>
      <c r="O6" s="254" t="s">
        <v>38</v>
      </c>
      <c r="P6" s="254" t="s">
        <v>39</v>
      </c>
      <c r="Q6" s="254" t="s">
        <v>37</v>
      </c>
      <c r="R6" s="254" t="s">
        <v>38</v>
      </c>
      <c r="S6" s="254" t="s">
        <v>39</v>
      </c>
      <c r="T6" s="259"/>
      <c r="U6" s="254" t="s">
        <v>36</v>
      </c>
      <c r="V6" s="254" t="s">
        <v>42</v>
      </c>
      <c r="W6" s="254" t="s">
        <v>252</v>
      </c>
      <c r="X6" s="254" t="s">
        <v>44</v>
      </c>
      <c r="Y6" s="254" t="s">
        <v>45</v>
      </c>
      <c r="Z6" s="254" t="s">
        <v>46</v>
      </c>
    </row>
    <row r="7" s="1" customFormat="1" ht="70" customHeight="1" spans="1:26">
      <c r="A7" s="260"/>
      <c r="B7" s="260"/>
      <c r="C7" s="261"/>
      <c r="D7" s="261"/>
      <c r="E7" s="261"/>
      <c r="F7" s="261"/>
      <c r="G7" s="261"/>
      <c r="H7" s="261"/>
      <c r="I7" s="73" t="s">
        <v>36</v>
      </c>
      <c r="J7" s="73" t="s">
        <v>253</v>
      </c>
      <c r="K7" s="271" t="s">
        <v>247</v>
      </c>
      <c r="L7" s="271" t="s">
        <v>254</v>
      </c>
      <c r="M7" s="271" t="s">
        <v>255</v>
      </c>
      <c r="N7" s="271" t="s">
        <v>256</v>
      </c>
      <c r="O7" s="271" t="s">
        <v>256</v>
      </c>
      <c r="P7" s="271" t="s">
        <v>256</v>
      </c>
      <c r="Q7" s="271" t="s">
        <v>254</v>
      </c>
      <c r="R7" s="271" t="s">
        <v>255</v>
      </c>
      <c r="S7" s="271" t="s">
        <v>256</v>
      </c>
      <c r="T7" s="271" t="s">
        <v>239</v>
      </c>
      <c r="U7" s="271" t="s">
        <v>62</v>
      </c>
      <c r="V7" s="271" t="s">
        <v>242</v>
      </c>
      <c r="W7" s="271" t="s">
        <v>257</v>
      </c>
      <c r="X7" s="271" t="s">
        <v>243</v>
      </c>
      <c r="Y7" s="271" t="s">
        <v>244</v>
      </c>
      <c r="Z7" s="271" t="s">
        <v>245</v>
      </c>
    </row>
    <row r="8" s="1" customFormat="1" customHeight="1" spans="1:26">
      <c r="A8" s="262">
        <v>1</v>
      </c>
      <c r="B8" s="262">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c r="Y8" s="275">
        <v>25</v>
      </c>
      <c r="Z8" s="276">
        <v>26</v>
      </c>
    </row>
    <row r="9" s="1" customFormat="1" ht="29" customHeight="1" outlineLevel="1" spans="1:26">
      <c r="A9" s="24" t="s">
        <v>48</v>
      </c>
      <c r="B9" s="263"/>
      <c r="C9" s="264"/>
      <c r="D9" s="264"/>
      <c r="E9" s="264"/>
      <c r="F9" s="264"/>
      <c r="G9" s="264"/>
      <c r="H9" s="23">
        <v>2361.952075</v>
      </c>
      <c r="I9" s="23">
        <v>2361.952075</v>
      </c>
      <c r="J9" s="23"/>
      <c r="K9" s="23"/>
      <c r="L9" s="23"/>
      <c r="M9" s="23">
        <v>2361.952075</v>
      </c>
      <c r="N9" s="23"/>
      <c r="O9" s="23"/>
      <c r="P9" s="23"/>
      <c r="Q9" s="23"/>
      <c r="R9" s="23"/>
      <c r="S9" s="23"/>
      <c r="T9" s="23"/>
      <c r="U9" s="23"/>
      <c r="V9" s="23"/>
      <c r="W9" s="23"/>
      <c r="X9" s="23"/>
      <c r="Y9" s="23"/>
      <c r="Z9" s="23"/>
    </row>
    <row r="10" s="1" customFormat="1" ht="29" customHeight="1" outlineLevel="1" spans="1:26">
      <c r="A10" s="24" t="s">
        <v>48</v>
      </c>
      <c r="B10" s="24" t="s">
        <v>258</v>
      </c>
      <c r="C10" s="44" t="s">
        <v>259</v>
      </c>
      <c r="D10" s="44" t="s">
        <v>95</v>
      </c>
      <c r="E10" s="44" t="s">
        <v>260</v>
      </c>
      <c r="F10" s="44" t="s">
        <v>261</v>
      </c>
      <c r="G10" s="44" t="s">
        <v>262</v>
      </c>
      <c r="H10" s="23">
        <v>496.6932</v>
      </c>
      <c r="I10" s="23">
        <v>496.6932</v>
      </c>
      <c r="J10" s="23"/>
      <c r="K10" s="23"/>
      <c r="L10" s="23"/>
      <c r="M10" s="23">
        <v>496.6932</v>
      </c>
      <c r="N10" s="23"/>
      <c r="O10" s="23"/>
      <c r="P10" s="23"/>
      <c r="Q10" s="23"/>
      <c r="R10" s="23"/>
      <c r="S10" s="23"/>
      <c r="T10" s="23"/>
      <c r="U10" s="23"/>
      <c r="V10" s="23"/>
      <c r="W10" s="23"/>
      <c r="X10" s="23"/>
      <c r="Y10" s="23"/>
      <c r="Z10" s="23"/>
    </row>
    <row r="11" s="1" customFormat="1" ht="29" customHeight="1" outlineLevel="1" spans="1:26">
      <c r="A11" s="24" t="s">
        <v>48</v>
      </c>
      <c r="B11" s="24" t="s">
        <v>263</v>
      </c>
      <c r="C11" s="44" t="s">
        <v>264</v>
      </c>
      <c r="D11" s="44" t="s">
        <v>97</v>
      </c>
      <c r="E11" s="44" t="s">
        <v>265</v>
      </c>
      <c r="F11" s="44" t="s">
        <v>261</v>
      </c>
      <c r="G11" s="44" t="s">
        <v>262</v>
      </c>
      <c r="H11" s="23">
        <v>46.062</v>
      </c>
      <c r="I11" s="23">
        <v>46.062</v>
      </c>
      <c r="J11" s="23"/>
      <c r="K11" s="23"/>
      <c r="L11" s="23"/>
      <c r="M11" s="23">
        <v>46.062</v>
      </c>
      <c r="N11" s="23"/>
      <c r="O11" s="44"/>
      <c r="P11" s="44"/>
      <c r="Q11" s="23"/>
      <c r="R11" s="23"/>
      <c r="S11" s="23"/>
      <c r="T11" s="23"/>
      <c r="U11" s="23"/>
      <c r="V11" s="23"/>
      <c r="W11" s="23"/>
      <c r="X11" s="23"/>
      <c r="Y11" s="23"/>
      <c r="Z11" s="23"/>
    </row>
    <row r="12" s="1" customFormat="1" ht="29" customHeight="1" outlineLevel="1" spans="1:26">
      <c r="A12" s="24" t="s">
        <v>48</v>
      </c>
      <c r="B12" s="24" t="s">
        <v>258</v>
      </c>
      <c r="C12" s="44" t="s">
        <v>259</v>
      </c>
      <c r="D12" s="44" t="s">
        <v>95</v>
      </c>
      <c r="E12" s="44" t="s">
        <v>260</v>
      </c>
      <c r="F12" s="44" t="s">
        <v>266</v>
      </c>
      <c r="G12" s="44" t="s">
        <v>267</v>
      </c>
      <c r="H12" s="23">
        <v>667.61886</v>
      </c>
      <c r="I12" s="23">
        <v>667.61886</v>
      </c>
      <c r="J12" s="23"/>
      <c r="K12" s="23"/>
      <c r="L12" s="23"/>
      <c r="M12" s="23">
        <v>667.61886</v>
      </c>
      <c r="N12" s="23"/>
      <c r="O12" s="44"/>
      <c r="P12" s="44"/>
      <c r="Q12" s="23"/>
      <c r="R12" s="23"/>
      <c r="S12" s="23"/>
      <c r="T12" s="23"/>
      <c r="U12" s="23"/>
      <c r="V12" s="23"/>
      <c r="W12" s="23"/>
      <c r="X12" s="23"/>
      <c r="Y12" s="23"/>
      <c r="Z12" s="23"/>
    </row>
    <row r="13" s="1" customFormat="1" ht="29" customHeight="1" outlineLevel="1" spans="1:26">
      <c r="A13" s="24" t="s">
        <v>48</v>
      </c>
      <c r="B13" s="24" t="s">
        <v>263</v>
      </c>
      <c r="C13" s="44" t="s">
        <v>264</v>
      </c>
      <c r="D13" s="44" t="s">
        <v>97</v>
      </c>
      <c r="E13" s="44" t="s">
        <v>265</v>
      </c>
      <c r="F13" s="44" t="s">
        <v>266</v>
      </c>
      <c r="G13" s="44" t="s">
        <v>267</v>
      </c>
      <c r="H13" s="23">
        <v>3.994992</v>
      </c>
      <c r="I13" s="23">
        <v>3.994992</v>
      </c>
      <c r="J13" s="23"/>
      <c r="K13" s="23"/>
      <c r="L13" s="23"/>
      <c r="M13" s="23">
        <v>3.994992</v>
      </c>
      <c r="N13" s="23"/>
      <c r="O13" s="44"/>
      <c r="P13" s="44"/>
      <c r="Q13" s="23"/>
      <c r="R13" s="23"/>
      <c r="S13" s="23"/>
      <c r="T13" s="23"/>
      <c r="U13" s="23"/>
      <c r="V13" s="23"/>
      <c r="W13" s="23"/>
      <c r="X13" s="23"/>
      <c r="Y13" s="23"/>
      <c r="Z13" s="23"/>
    </row>
    <row r="14" s="1" customFormat="1" ht="29" customHeight="1" outlineLevel="1" spans="1:26">
      <c r="A14" s="24" t="s">
        <v>48</v>
      </c>
      <c r="B14" s="24" t="s">
        <v>268</v>
      </c>
      <c r="C14" s="44" t="s">
        <v>269</v>
      </c>
      <c r="D14" s="44" t="s">
        <v>95</v>
      </c>
      <c r="E14" s="44" t="s">
        <v>260</v>
      </c>
      <c r="F14" s="44" t="s">
        <v>270</v>
      </c>
      <c r="G14" s="44" t="s">
        <v>271</v>
      </c>
      <c r="H14" s="23">
        <v>170.184</v>
      </c>
      <c r="I14" s="23">
        <v>170.184</v>
      </c>
      <c r="J14" s="23"/>
      <c r="K14" s="23"/>
      <c r="L14" s="23"/>
      <c r="M14" s="23">
        <v>170.184</v>
      </c>
      <c r="N14" s="23"/>
      <c r="O14" s="44"/>
      <c r="P14" s="44"/>
      <c r="Q14" s="23"/>
      <c r="R14" s="23"/>
      <c r="S14" s="23"/>
      <c r="T14" s="23"/>
      <c r="U14" s="23"/>
      <c r="V14" s="23"/>
      <c r="W14" s="23"/>
      <c r="X14" s="23"/>
      <c r="Y14" s="23"/>
      <c r="Z14" s="23"/>
    </row>
    <row r="15" s="1" customFormat="1" ht="29" customHeight="1" outlineLevel="1" spans="1:26">
      <c r="A15" s="24" t="s">
        <v>48</v>
      </c>
      <c r="B15" s="24" t="s">
        <v>272</v>
      </c>
      <c r="C15" s="44" t="s">
        <v>273</v>
      </c>
      <c r="D15" s="44" t="s">
        <v>97</v>
      </c>
      <c r="E15" s="44" t="s">
        <v>265</v>
      </c>
      <c r="F15" s="44" t="s">
        <v>274</v>
      </c>
      <c r="G15" s="44" t="s">
        <v>275</v>
      </c>
      <c r="H15" s="23">
        <v>21.6</v>
      </c>
      <c r="I15" s="23">
        <v>21.6</v>
      </c>
      <c r="J15" s="23"/>
      <c r="K15" s="23"/>
      <c r="L15" s="23"/>
      <c r="M15" s="23">
        <v>21.6</v>
      </c>
      <c r="N15" s="23"/>
      <c r="O15" s="44"/>
      <c r="P15" s="44"/>
      <c r="Q15" s="23"/>
      <c r="R15" s="23"/>
      <c r="S15" s="23"/>
      <c r="T15" s="23"/>
      <c r="U15" s="23"/>
      <c r="V15" s="23"/>
      <c r="W15" s="23"/>
      <c r="X15" s="23"/>
      <c r="Y15" s="23"/>
      <c r="Z15" s="23"/>
    </row>
    <row r="16" s="1" customFormat="1" ht="29" customHeight="1" outlineLevel="1" spans="1:26">
      <c r="A16" s="24" t="s">
        <v>48</v>
      </c>
      <c r="B16" s="24" t="s">
        <v>263</v>
      </c>
      <c r="C16" s="44" t="s">
        <v>264</v>
      </c>
      <c r="D16" s="44" t="s">
        <v>97</v>
      </c>
      <c r="E16" s="44" t="s">
        <v>265</v>
      </c>
      <c r="F16" s="44" t="s">
        <v>274</v>
      </c>
      <c r="G16" s="44" t="s">
        <v>275</v>
      </c>
      <c r="H16" s="23">
        <v>38.9076</v>
      </c>
      <c r="I16" s="23">
        <v>38.9076</v>
      </c>
      <c r="J16" s="23"/>
      <c r="K16" s="23"/>
      <c r="L16" s="23"/>
      <c r="M16" s="23">
        <v>38.9076</v>
      </c>
      <c r="N16" s="23"/>
      <c r="O16" s="44"/>
      <c r="P16" s="44"/>
      <c r="Q16" s="23"/>
      <c r="R16" s="23"/>
      <c r="S16" s="23"/>
      <c r="T16" s="23"/>
      <c r="U16" s="23"/>
      <c r="V16" s="23"/>
      <c r="W16" s="23"/>
      <c r="X16" s="23"/>
      <c r="Y16" s="23"/>
      <c r="Z16" s="23"/>
    </row>
    <row r="17" s="1" customFormat="1" ht="29" customHeight="1" outlineLevel="1" spans="1:26">
      <c r="A17" s="24" t="s">
        <v>48</v>
      </c>
      <c r="B17" s="24" t="s">
        <v>263</v>
      </c>
      <c r="C17" s="44" t="s">
        <v>264</v>
      </c>
      <c r="D17" s="44" t="s">
        <v>97</v>
      </c>
      <c r="E17" s="44" t="s">
        <v>265</v>
      </c>
      <c r="F17" s="44" t="s">
        <v>274</v>
      </c>
      <c r="G17" s="44" t="s">
        <v>275</v>
      </c>
      <c r="H17" s="23">
        <v>10.764</v>
      </c>
      <c r="I17" s="23">
        <v>10.764</v>
      </c>
      <c r="J17" s="23"/>
      <c r="K17" s="23"/>
      <c r="L17" s="23"/>
      <c r="M17" s="23">
        <v>10.764</v>
      </c>
      <c r="N17" s="23"/>
      <c r="O17" s="44"/>
      <c r="P17" s="44"/>
      <c r="Q17" s="23"/>
      <c r="R17" s="23"/>
      <c r="S17" s="23"/>
      <c r="T17" s="23"/>
      <c r="U17" s="23"/>
      <c r="V17" s="23"/>
      <c r="W17" s="23"/>
      <c r="X17" s="23"/>
      <c r="Y17" s="23"/>
      <c r="Z17" s="23"/>
    </row>
    <row r="18" s="1" customFormat="1" ht="29" customHeight="1" outlineLevel="1" spans="1:26">
      <c r="A18" s="24" t="s">
        <v>48</v>
      </c>
      <c r="B18" s="24" t="s">
        <v>258</v>
      </c>
      <c r="C18" s="44" t="s">
        <v>259</v>
      </c>
      <c r="D18" s="44" t="s">
        <v>95</v>
      </c>
      <c r="E18" s="44" t="s">
        <v>260</v>
      </c>
      <c r="F18" s="44" t="s">
        <v>270</v>
      </c>
      <c r="G18" s="44" t="s">
        <v>271</v>
      </c>
      <c r="H18" s="23">
        <v>41.3911</v>
      </c>
      <c r="I18" s="23">
        <v>41.3911</v>
      </c>
      <c r="J18" s="23"/>
      <c r="K18" s="23"/>
      <c r="L18" s="23"/>
      <c r="M18" s="23">
        <v>41.3911</v>
      </c>
      <c r="N18" s="23"/>
      <c r="O18" s="44"/>
      <c r="P18" s="44"/>
      <c r="Q18" s="23"/>
      <c r="R18" s="23"/>
      <c r="S18" s="23"/>
      <c r="T18" s="23"/>
      <c r="U18" s="23"/>
      <c r="V18" s="23"/>
      <c r="W18" s="23"/>
      <c r="X18" s="23"/>
      <c r="Y18" s="23"/>
      <c r="Z18" s="23"/>
    </row>
    <row r="19" s="1" customFormat="1" ht="29" customHeight="1" outlineLevel="1" spans="1:26">
      <c r="A19" s="24" t="s">
        <v>48</v>
      </c>
      <c r="B19" s="24" t="s">
        <v>263</v>
      </c>
      <c r="C19" s="44" t="s">
        <v>264</v>
      </c>
      <c r="D19" s="44" t="s">
        <v>97</v>
      </c>
      <c r="E19" s="44" t="s">
        <v>265</v>
      </c>
      <c r="F19" s="44" t="s">
        <v>274</v>
      </c>
      <c r="G19" s="44" t="s">
        <v>275</v>
      </c>
      <c r="H19" s="23">
        <v>3.8385</v>
      </c>
      <c r="I19" s="23">
        <v>3.8385</v>
      </c>
      <c r="J19" s="23"/>
      <c r="K19" s="23"/>
      <c r="L19" s="23"/>
      <c r="M19" s="23">
        <v>3.8385</v>
      </c>
      <c r="N19" s="23"/>
      <c r="O19" s="44"/>
      <c r="P19" s="44"/>
      <c r="Q19" s="23"/>
      <c r="R19" s="23"/>
      <c r="S19" s="23"/>
      <c r="T19" s="23"/>
      <c r="U19" s="23"/>
      <c r="V19" s="23"/>
      <c r="W19" s="23"/>
      <c r="X19" s="23"/>
      <c r="Y19" s="23"/>
      <c r="Z19" s="23"/>
    </row>
    <row r="20" s="1" customFormat="1" ht="29" customHeight="1" outlineLevel="1" spans="1:26">
      <c r="A20" s="24" t="s">
        <v>48</v>
      </c>
      <c r="B20" s="24" t="s">
        <v>276</v>
      </c>
      <c r="C20" s="44" t="s">
        <v>277</v>
      </c>
      <c r="D20" s="44" t="s">
        <v>76</v>
      </c>
      <c r="E20" s="44" t="s">
        <v>278</v>
      </c>
      <c r="F20" s="44" t="s">
        <v>279</v>
      </c>
      <c r="G20" s="44" t="s">
        <v>280</v>
      </c>
      <c r="H20" s="23">
        <v>199.453552</v>
      </c>
      <c r="I20" s="23">
        <v>199.453552</v>
      </c>
      <c r="J20" s="23"/>
      <c r="K20" s="23"/>
      <c r="L20" s="23"/>
      <c r="M20" s="23">
        <v>199.453552</v>
      </c>
      <c r="N20" s="23"/>
      <c r="O20" s="44"/>
      <c r="P20" s="44"/>
      <c r="Q20" s="23"/>
      <c r="R20" s="23"/>
      <c r="S20" s="23"/>
      <c r="T20" s="23"/>
      <c r="U20" s="23"/>
      <c r="V20" s="23"/>
      <c r="W20" s="23"/>
      <c r="X20" s="23"/>
      <c r="Y20" s="23"/>
      <c r="Z20" s="23"/>
    </row>
    <row r="21" s="1" customFormat="1" ht="29" customHeight="1" outlineLevel="1" spans="1:26">
      <c r="A21" s="24" t="s">
        <v>48</v>
      </c>
      <c r="B21" s="24" t="s">
        <v>276</v>
      </c>
      <c r="C21" s="44" t="s">
        <v>277</v>
      </c>
      <c r="D21" s="44" t="s">
        <v>76</v>
      </c>
      <c r="E21" s="44" t="s">
        <v>278</v>
      </c>
      <c r="F21" s="44" t="s">
        <v>279</v>
      </c>
      <c r="G21" s="44" t="s">
        <v>280</v>
      </c>
      <c r="H21" s="23">
        <v>18.605136</v>
      </c>
      <c r="I21" s="23">
        <v>18.605136</v>
      </c>
      <c r="J21" s="23"/>
      <c r="K21" s="23"/>
      <c r="L21" s="23"/>
      <c r="M21" s="23">
        <v>18.605136</v>
      </c>
      <c r="N21" s="23"/>
      <c r="O21" s="44"/>
      <c r="P21" s="44"/>
      <c r="Q21" s="23"/>
      <c r="R21" s="23"/>
      <c r="S21" s="23"/>
      <c r="T21" s="23"/>
      <c r="U21" s="23"/>
      <c r="V21" s="23"/>
      <c r="W21" s="23"/>
      <c r="X21" s="23"/>
      <c r="Y21" s="23"/>
      <c r="Z21" s="23"/>
    </row>
    <row r="22" s="1" customFormat="1" ht="29" customHeight="1" outlineLevel="1" spans="1:26">
      <c r="A22" s="24" t="s">
        <v>48</v>
      </c>
      <c r="B22" s="24" t="s">
        <v>281</v>
      </c>
      <c r="C22" s="44" t="s">
        <v>282</v>
      </c>
      <c r="D22" s="44" t="s">
        <v>85</v>
      </c>
      <c r="E22" s="44" t="s">
        <v>283</v>
      </c>
      <c r="F22" s="44" t="s">
        <v>284</v>
      </c>
      <c r="G22" s="44" t="s">
        <v>285</v>
      </c>
      <c r="H22" s="23">
        <v>70.380653</v>
      </c>
      <c r="I22" s="23">
        <v>70.380653</v>
      </c>
      <c r="J22" s="23"/>
      <c r="K22" s="23"/>
      <c r="L22" s="23"/>
      <c r="M22" s="23">
        <v>70.380653</v>
      </c>
      <c r="N22" s="23"/>
      <c r="O22" s="44"/>
      <c r="P22" s="44"/>
      <c r="Q22" s="23"/>
      <c r="R22" s="23"/>
      <c r="S22" s="23"/>
      <c r="T22" s="23"/>
      <c r="U22" s="23"/>
      <c r="V22" s="23"/>
      <c r="W22" s="23"/>
      <c r="X22" s="23"/>
      <c r="Y22" s="23"/>
      <c r="Z22" s="23"/>
    </row>
    <row r="23" s="1" customFormat="1" ht="29" customHeight="1" outlineLevel="1" spans="1:26">
      <c r="A23" s="24" t="s">
        <v>48</v>
      </c>
      <c r="B23" s="24" t="s">
        <v>281</v>
      </c>
      <c r="C23" s="44" t="s">
        <v>282</v>
      </c>
      <c r="D23" s="44" t="s">
        <v>85</v>
      </c>
      <c r="E23" s="44" t="s">
        <v>283</v>
      </c>
      <c r="F23" s="44" t="s">
        <v>284</v>
      </c>
      <c r="G23" s="44" t="s">
        <v>285</v>
      </c>
      <c r="H23" s="23">
        <v>6.764885</v>
      </c>
      <c r="I23" s="23">
        <v>6.764885</v>
      </c>
      <c r="J23" s="23"/>
      <c r="K23" s="23"/>
      <c r="L23" s="23"/>
      <c r="M23" s="23">
        <v>6.764885</v>
      </c>
      <c r="N23" s="23"/>
      <c r="O23" s="44"/>
      <c r="P23" s="44"/>
      <c r="Q23" s="23"/>
      <c r="R23" s="23"/>
      <c r="S23" s="23"/>
      <c r="T23" s="23"/>
      <c r="U23" s="23"/>
      <c r="V23" s="23"/>
      <c r="W23" s="23"/>
      <c r="X23" s="23"/>
      <c r="Y23" s="23"/>
      <c r="Z23" s="23"/>
    </row>
    <row r="24" s="1" customFormat="1" ht="29" customHeight="1" outlineLevel="1" spans="1:26">
      <c r="A24" s="24" t="s">
        <v>48</v>
      </c>
      <c r="B24" s="24" t="s">
        <v>286</v>
      </c>
      <c r="C24" s="44" t="s">
        <v>287</v>
      </c>
      <c r="D24" s="44" t="s">
        <v>89</v>
      </c>
      <c r="E24" s="44" t="s">
        <v>288</v>
      </c>
      <c r="F24" s="44" t="s">
        <v>289</v>
      </c>
      <c r="G24" s="44" t="s">
        <v>290</v>
      </c>
      <c r="H24" s="23">
        <v>4.140038</v>
      </c>
      <c r="I24" s="23">
        <v>4.140038</v>
      </c>
      <c r="J24" s="23"/>
      <c r="K24" s="23"/>
      <c r="L24" s="23"/>
      <c r="M24" s="23">
        <v>4.140038</v>
      </c>
      <c r="N24" s="23"/>
      <c r="O24" s="44"/>
      <c r="P24" s="44"/>
      <c r="Q24" s="23"/>
      <c r="R24" s="23"/>
      <c r="S24" s="23"/>
      <c r="T24" s="23"/>
      <c r="U24" s="23"/>
      <c r="V24" s="23"/>
      <c r="W24" s="23"/>
      <c r="X24" s="23"/>
      <c r="Y24" s="23"/>
      <c r="Z24" s="23"/>
    </row>
    <row r="25" s="1" customFormat="1" ht="29" customHeight="1" outlineLevel="1" spans="1:26">
      <c r="A25" s="24" t="s">
        <v>48</v>
      </c>
      <c r="B25" s="24" t="s">
        <v>286</v>
      </c>
      <c r="C25" s="44" t="s">
        <v>287</v>
      </c>
      <c r="D25" s="44" t="s">
        <v>89</v>
      </c>
      <c r="E25" s="44" t="s">
        <v>288</v>
      </c>
      <c r="F25" s="44" t="s">
        <v>289</v>
      </c>
      <c r="G25" s="44" t="s">
        <v>290</v>
      </c>
      <c r="H25" s="23">
        <v>0.397934</v>
      </c>
      <c r="I25" s="23">
        <v>0.397934</v>
      </c>
      <c r="J25" s="23"/>
      <c r="K25" s="23"/>
      <c r="L25" s="23"/>
      <c r="M25" s="23">
        <v>0.397934</v>
      </c>
      <c r="N25" s="23"/>
      <c r="O25" s="44"/>
      <c r="P25" s="44"/>
      <c r="Q25" s="23"/>
      <c r="R25" s="23"/>
      <c r="S25" s="23"/>
      <c r="T25" s="23"/>
      <c r="U25" s="23"/>
      <c r="V25" s="23"/>
      <c r="W25" s="23"/>
      <c r="X25" s="23"/>
      <c r="Y25" s="23"/>
      <c r="Z25" s="23"/>
    </row>
    <row r="26" s="1" customFormat="1" ht="29" customHeight="1" outlineLevel="1" spans="1:26">
      <c r="A26" s="24" t="s">
        <v>48</v>
      </c>
      <c r="B26" s="24" t="s">
        <v>291</v>
      </c>
      <c r="C26" s="44" t="s">
        <v>292</v>
      </c>
      <c r="D26" s="44" t="s">
        <v>89</v>
      </c>
      <c r="E26" s="44" t="s">
        <v>288</v>
      </c>
      <c r="F26" s="44" t="s">
        <v>289</v>
      </c>
      <c r="G26" s="44" t="s">
        <v>290</v>
      </c>
      <c r="H26" s="23">
        <v>5.175048</v>
      </c>
      <c r="I26" s="23">
        <v>5.175048</v>
      </c>
      <c r="J26" s="23"/>
      <c r="K26" s="23"/>
      <c r="L26" s="23"/>
      <c r="M26" s="23">
        <v>5.175048</v>
      </c>
      <c r="N26" s="23"/>
      <c r="O26" s="44"/>
      <c r="P26" s="44"/>
      <c r="Q26" s="23"/>
      <c r="R26" s="23"/>
      <c r="S26" s="23"/>
      <c r="T26" s="23"/>
      <c r="U26" s="23"/>
      <c r="V26" s="23"/>
      <c r="W26" s="23"/>
      <c r="X26" s="23"/>
      <c r="Y26" s="23"/>
      <c r="Z26" s="23"/>
    </row>
    <row r="27" s="1" customFormat="1" ht="29" customHeight="1" outlineLevel="1" spans="1:26">
      <c r="A27" s="24" t="s">
        <v>48</v>
      </c>
      <c r="B27" s="24" t="s">
        <v>293</v>
      </c>
      <c r="C27" s="44" t="s">
        <v>294</v>
      </c>
      <c r="D27" s="44" t="s">
        <v>80</v>
      </c>
      <c r="E27" s="44" t="s">
        <v>295</v>
      </c>
      <c r="F27" s="44" t="s">
        <v>289</v>
      </c>
      <c r="G27" s="44" t="s">
        <v>290</v>
      </c>
      <c r="H27" s="23">
        <v>0.696385</v>
      </c>
      <c r="I27" s="23">
        <v>0.696385</v>
      </c>
      <c r="J27" s="23"/>
      <c r="K27" s="23"/>
      <c r="L27" s="23"/>
      <c r="M27" s="23">
        <v>0.696385</v>
      </c>
      <c r="N27" s="23"/>
      <c r="O27" s="44"/>
      <c r="P27" s="44"/>
      <c r="Q27" s="23"/>
      <c r="R27" s="23"/>
      <c r="S27" s="23"/>
      <c r="T27" s="23"/>
      <c r="U27" s="23"/>
      <c r="V27" s="23"/>
      <c r="W27" s="23"/>
      <c r="X27" s="23"/>
      <c r="Y27" s="23"/>
      <c r="Z27" s="23"/>
    </row>
    <row r="28" s="1" customFormat="1" ht="29" customHeight="1" outlineLevel="1" spans="1:26">
      <c r="A28" s="24" t="s">
        <v>48</v>
      </c>
      <c r="B28" s="24" t="s">
        <v>296</v>
      </c>
      <c r="C28" s="44" t="s">
        <v>297</v>
      </c>
      <c r="D28" s="44" t="s">
        <v>89</v>
      </c>
      <c r="E28" s="44" t="s">
        <v>288</v>
      </c>
      <c r="F28" s="44" t="s">
        <v>289</v>
      </c>
      <c r="G28" s="44" t="s">
        <v>290</v>
      </c>
      <c r="H28" s="23">
        <v>3.8304</v>
      </c>
      <c r="I28" s="23">
        <v>3.8304</v>
      </c>
      <c r="J28" s="23"/>
      <c r="K28" s="23"/>
      <c r="L28" s="23"/>
      <c r="M28" s="23">
        <v>3.8304</v>
      </c>
      <c r="N28" s="23"/>
      <c r="O28" s="44"/>
      <c r="P28" s="44"/>
      <c r="Q28" s="23"/>
      <c r="R28" s="23"/>
      <c r="S28" s="23"/>
      <c r="T28" s="23"/>
      <c r="U28" s="23"/>
      <c r="V28" s="23"/>
      <c r="W28" s="23"/>
      <c r="X28" s="23"/>
      <c r="Y28" s="23"/>
      <c r="Z28" s="23"/>
    </row>
    <row r="29" s="1" customFormat="1" ht="29" customHeight="1" outlineLevel="1" spans="1:26">
      <c r="A29" s="24" t="s">
        <v>48</v>
      </c>
      <c r="B29" s="24" t="s">
        <v>296</v>
      </c>
      <c r="C29" s="44" t="s">
        <v>297</v>
      </c>
      <c r="D29" s="44" t="s">
        <v>89</v>
      </c>
      <c r="E29" s="44" t="s">
        <v>288</v>
      </c>
      <c r="F29" s="44" t="s">
        <v>289</v>
      </c>
      <c r="G29" s="44" t="s">
        <v>290</v>
      </c>
      <c r="H29" s="23">
        <v>0.5054</v>
      </c>
      <c r="I29" s="23">
        <v>0.5054</v>
      </c>
      <c r="J29" s="23"/>
      <c r="K29" s="23"/>
      <c r="L29" s="23"/>
      <c r="M29" s="23">
        <v>0.5054</v>
      </c>
      <c r="N29" s="23"/>
      <c r="O29" s="44"/>
      <c r="P29" s="44"/>
      <c r="Q29" s="23"/>
      <c r="R29" s="23"/>
      <c r="S29" s="23"/>
      <c r="T29" s="23"/>
      <c r="U29" s="23"/>
      <c r="V29" s="23"/>
      <c r="W29" s="23"/>
      <c r="X29" s="23"/>
      <c r="Y29" s="23"/>
      <c r="Z29" s="23"/>
    </row>
    <row r="30" s="1" customFormat="1" ht="29" customHeight="1" outlineLevel="1" spans="1:26">
      <c r="A30" s="24" t="s">
        <v>48</v>
      </c>
      <c r="B30" s="24" t="s">
        <v>298</v>
      </c>
      <c r="C30" s="44" t="s">
        <v>299</v>
      </c>
      <c r="D30" s="44" t="s">
        <v>105</v>
      </c>
      <c r="E30" s="44" t="s">
        <v>300</v>
      </c>
      <c r="F30" s="44" t="s">
        <v>301</v>
      </c>
      <c r="G30" s="44" t="s">
        <v>300</v>
      </c>
      <c r="H30" s="23">
        <v>178.765716</v>
      </c>
      <c r="I30" s="23">
        <v>178.765716</v>
      </c>
      <c r="J30" s="23"/>
      <c r="K30" s="23"/>
      <c r="L30" s="23"/>
      <c r="M30" s="23">
        <v>178.765716</v>
      </c>
      <c r="N30" s="23"/>
      <c r="O30" s="44"/>
      <c r="P30" s="44"/>
      <c r="Q30" s="23"/>
      <c r="R30" s="23"/>
      <c r="S30" s="23"/>
      <c r="T30" s="23"/>
      <c r="U30" s="23"/>
      <c r="V30" s="23"/>
      <c r="W30" s="23"/>
      <c r="X30" s="23"/>
      <c r="Y30" s="23"/>
      <c r="Z30" s="23"/>
    </row>
    <row r="31" s="1" customFormat="1" ht="29" customHeight="1" outlineLevel="1" spans="1:26">
      <c r="A31" s="24" t="s">
        <v>48</v>
      </c>
      <c r="B31" s="24" t="s">
        <v>298</v>
      </c>
      <c r="C31" s="44" t="s">
        <v>299</v>
      </c>
      <c r="D31" s="44" t="s">
        <v>105</v>
      </c>
      <c r="E31" s="44" t="s">
        <v>300</v>
      </c>
      <c r="F31" s="44" t="s">
        <v>301</v>
      </c>
      <c r="G31" s="44" t="s">
        <v>300</v>
      </c>
      <c r="H31" s="23">
        <v>14.990652</v>
      </c>
      <c r="I31" s="23">
        <v>14.990652</v>
      </c>
      <c r="J31" s="23"/>
      <c r="K31" s="23"/>
      <c r="L31" s="23"/>
      <c r="M31" s="23">
        <v>14.990652</v>
      </c>
      <c r="N31" s="23"/>
      <c r="O31" s="44"/>
      <c r="P31" s="44"/>
      <c r="Q31" s="23"/>
      <c r="R31" s="23"/>
      <c r="S31" s="23"/>
      <c r="T31" s="23"/>
      <c r="U31" s="23"/>
      <c r="V31" s="23"/>
      <c r="W31" s="23"/>
      <c r="X31" s="23"/>
      <c r="Y31" s="23"/>
      <c r="Z31" s="23"/>
    </row>
    <row r="32" s="1" customFormat="1" ht="29" customHeight="1" outlineLevel="1" spans="1:26">
      <c r="A32" s="24" t="s">
        <v>48</v>
      </c>
      <c r="B32" s="24" t="s">
        <v>302</v>
      </c>
      <c r="C32" s="44" t="s">
        <v>303</v>
      </c>
      <c r="D32" s="44" t="s">
        <v>95</v>
      </c>
      <c r="E32" s="44" t="s">
        <v>260</v>
      </c>
      <c r="F32" s="44" t="s">
        <v>304</v>
      </c>
      <c r="G32" s="44" t="s">
        <v>303</v>
      </c>
      <c r="H32" s="23">
        <v>2.728</v>
      </c>
      <c r="I32" s="23">
        <v>2.728</v>
      </c>
      <c r="J32" s="23"/>
      <c r="K32" s="23"/>
      <c r="L32" s="23"/>
      <c r="M32" s="23">
        <v>2.728</v>
      </c>
      <c r="N32" s="23"/>
      <c r="O32" s="44"/>
      <c r="P32" s="44"/>
      <c r="Q32" s="23"/>
      <c r="R32" s="23"/>
      <c r="S32" s="23"/>
      <c r="T32" s="23"/>
      <c r="U32" s="23"/>
      <c r="V32" s="23"/>
      <c r="W32" s="23"/>
      <c r="X32" s="23"/>
      <c r="Y32" s="23"/>
      <c r="Z32" s="23"/>
    </row>
    <row r="33" s="1" customFormat="1" ht="29" customHeight="1" outlineLevel="1" spans="1:26">
      <c r="A33" s="24" t="s">
        <v>48</v>
      </c>
      <c r="B33" s="24" t="s">
        <v>305</v>
      </c>
      <c r="C33" s="44" t="s">
        <v>306</v>
      </c>
      <c r="D33" s="44" t="s">
        <v>95</v>
      </c>
      <c r="E33" s="44" t="s">
        <v>260</v>
      </c>
      <c r="F33" s="44" t="s">
        <v>307</v>
      </c>
      <c r="G33" s="44" t="s">
        <v>306</v>
      </c>
      <c r="H33" s="23">
        <v>0.35</v>
      </c>
      <c r="I33" s="23">
        <v>0.35</v>
      </c>
      <c r="J33" s="23"/>
      <c r="K33" s="23"/>
      <c r="L33" s="23"/>
      <c r="M33" s="23">
        <v>0.35</v>
      </c>
      <c r="N33" s="23"/>
      <c r="O33" s="44"/>
      <c r="P33" s="44"/>
      <c r="Q33" s="23"/>
      <c r="R33" s="23"/>
      <c r="S33" s="23"/>
      <c r="T33" s="23"/>
      <c r="U33" s="23"/>
      <c r="V33" s="23"/>
      <c r="W33" s="23"/>
      <c r="X33" s="23"/>
      <c r="Y33" s="23"/>
      <c r="Z33" s="23"/>
    </row>
    <row r="34" s="1" customFormat="1" ht="29" customHeight="1" outlineLevel="1" spans="1:26">
      <c r="A34" s="24" t="s">
        <v>48</v>
      </c>
      <c r="B34" s="24" t="s">
        <v>308</v>
      </c>
      <c r="C34" s="44" t="s">
        <v>309</v>
      </c>
      <c r="D34" s="44" t="s">
        <v>95</v>
      </c>
      <c r="E34" s="44" t="s">
        <v>260</v>
      </c>
      <c r="F34" s="44" t="s">
        <v>310</v>
      </c>
      <c r="G34" s="44" t="s">
        <v>311</v>
      </c>
      <c r="H34" s="23">
        <v>45</v>
      </c>
      <c r="I34" s="23">
        <v>45</v>
      </c>
      <c r="J34" s="23"/>
      <c r="K34" s="23"/>
      <c r="L34" s="23"/>
      <c r="M34" s="23">
        <v>45</v>
      </c>
      <c r="N34" s="23"/>
      <c r="O34" s="44"/>
      <c r="P34" s="44"/>
      <c r="Q34" s="23"/>
      <c r="R34" s="23"/>
      <c r="S34" s="23"/>
      <c r="T34" s="23"/>
      <c r="U34" s="23"/>
      <c r="V34" s="23"/>
      <c r="W34" s="23"/>
      <c r="X34" s="23"/>
      <c r="Y34" s="23"/>
      <c r="Z34" s="23"/>
    </row>
    <row r="35" s="1" customFormat="1" ht="29" customHeight="1" outlineLevel="1" spans="1:26">
      <c r="A35" s="24" t="s">
        <v>48</v>
      </c>
      <c r="B35" s="24" t="s">
        <v>308</v>
      </c>
      <c r="C35" s="44" t="s">
        <v>309</v>
      </c>
      <c r="D35" s="44" t="s">
        <v>95</v>
      </c>
      <c r="E35" s="44" t="s">
        <v>260</v>
      </c>
      <c r="F35" s="44" t="s">
        <v>312</v>
      </c>
      <c r="G35" s="44" t="s">
        <v>313</v>
      </c>
      <c r="H35" s="23">
        <v>2</v>
      </c>
      <c r="I35" s="23">
        <v>2</v>
      </c>
      <c r="J35" s="23"/>
      <c r="K35" s="23"/>
      <c r="L35" s="23"/>
      <c r="M35" s="23">
        <v>2</v>
      </c>
      <c r="N35" s="23"/>
      <c r="O35" s="44"/>
      <c r="P35" s="44"/>
      <c r="Q35" s="23"/>
      <c r="R35" s="23"/>
      <c r="S35" s="23"/>
      <c r="T35" s="23"/>
      <c r="U35" s="23"/>
      <c r="V35" s="23"/>
      <c r="W35" s="23"/>
      <c r="X35" s="23"/>
      <c r="Y35" s="23"/>
      <c r="Z35" s="23"/>
    </row>
    <row r="36" s="1" customFormat="1" ht="29" customHeight="1" outlineLevel="1" spans="1:26">
      <c r="A36" s="24" t="s">
        <v>48</v>
      </c>
      <c r="B36" s="24" t="s">
        <v>308</v>
      </c>
      <c r="C36" s="44" t="s">
        <v>309</v>
      </c>
      <c r="D36" s="44" t="s">
        <v>95</v>
      </c>
      <c r="E36" s="44" t="s">
        <v>260</v>
      </c>
      <c r="F36" s="44" t="s">
        <v>314</v>
      </c>
      <c r="G36" s="44" t="s">
        <v>315</v>
      </c>
      <c r="H36" s="23">
        <v>12.629025</v>
      </c>
      <c r="I36" s="23">
        <v>12.629025</v>
      </c>
      <c r="J36" s="23"/>
      <c r="K36" s="23"/>
      <c r="L36" s="23"/>
      <c r="M36" s="23">
        <v>12.629025</v>
      </c>
      <c r="N36" s="23"/>
      <c r="O36" s="44"/>
      <c r="P36" s="44"/>
      <c r="Q36" s="23"/>
      <c r="R36" s="23"/>
      <c r="S36" s="23"/>
      <c r="T36" s="23"/>
      <c r="U36" s="23"/>
      <c r="V36" s="23"/>
      <c r="W36" s="23"/>
      <c r="X36" s="23"/>
      <c r="Y36" s="23"/>
      <c r="Z36" s="23"/>
    </row>
    <row r="37" s="1" customFormat="1" ht="29" customHeight="1" outlineLevel="1" spans="1:26">
      <c r="A37" s="24" t="s">
        <v>48</v>
      </c>
      <c r="B37" s="24" t="s">
        <v>308</v>
      </c>
      <c r="C37" s="44" t="s">
        <v>309</v>
      </c>
      <c r="D37" s="44" t="s">
        <v>95</v>
      </c>
      <c r="E37" s="44" t="s">
        <v>260</v>
      </c>
      <c r="F37" s="44" t="s">
        <v>316</v>
      </c>
      <c r="G37" s="44" t="s">
        <v>317</v>
      </c>
      <c r="H37" s="23">
        <v>6</v>
      </c>
      <c r="I37" s="23">
        <v>6</v>
      </c>
      <c r="J37" s="23"/>
      <c r="K37" s="23"/>
      <c r="L37" s="23"/>
      <c r="M37" s="23">
        <v>6</v>
      </c>
      <c r="N37" s="23"/>
      <c r="O37" s="44"/>
      <c r="P37" s="44"/>
      <c r="Q37" s="23"/>
      <c r="R37" s="23"/>
      <c r="S37" s="23"/>
      <c r="T37" s="23"/>
      <c r="U37" s="23"/>
      <c r="V37" s="23"/>
      <c r="W37" s="23"/>
      <c r="X37" s="23"/>
      <c r="Y37" s="23"/>
      <c r="Z37" s="23"/>
    </row>
    <row r="38" s="1" customFormat="1" ht="29" customHeight="1" outlineLevel="1" spans="1:26">
      <c r="A38" s="24" t="s">
        <v>48</v>
      </c>
      <c r="B38" s="24" t="s">
        <v>308</v>
      </c>
      <c r="C38" s="44" t="s">
        <v>309</v>
      </c>
      <c r="D38" s="44" t="s">
        <v>95</v>
      </c>
      <c r="E38" s="44" t="s">
        <v>260</v>
      </c>
      <c r="F38" s="44" t="s">
        <v>318</v>
      </c>
      <c r="G38" s="44" t="s">
        <v>319</v>
      </c>
      <c r="H38" s="23">
        <v>10</v>
      </c>
      <c r="I38" s="23">
        <v>10</v>
      </c>
      <c r="J38" s="23"/>
      <c r="K38" s="23"/>
      <c r="L38" s="23"/>
      <c r="M38" s="23">
        <v>10</v>
      </c>
      <c r="N38" s="23"/>
      <c r="O38" s="44"/>
      <c r="P38" s="44"/>
      <c r="Q38" s="23"/>
      <c r="R38" s="23"/>
      <c r="S38" s="23"/>
      <c r="T38" s="23"/>
      <c r="U38" s="23"/>
      <c r="V38" s="23"/>
      <c r="W38" s="23"/>
      <c r="X38" s="23"/>
      <c r="Y38" s="23"/>
      <c r="Z38" s="23"/>
    </row>
    <row r="39" s="1" customFormat="1" ht="29" customHeight="1" outlineLevel="1" spans="1:26">
      <c r="A39" s="24" t="s">
        <v>48</v>
      </c>
      <c r="B39" s="24" t="s">
        <v>308</v>
      </c>
      <c r="C39" s="44" t="s">
        <v>309</v>
      </c>
      <c r="D39" s="44" t="s">
        <v>97</v>
      </c>
      <c r="E39" s="44" t="s">
        <v>265</v>
      </c>
      <c r="F39" s="44" t="s">
        <v>314</v>
      </c>
      <c r="G39" s="44" t="s">
        <v>315</v>
      </c>
      <c r="H39" s="23">
        <v>9.25965</v>
      </c>
      <c r="I39" s="23">
        <v>9.25965</v>
      </c>
      <c r="J39" s="23"/>
      <c r="K39" s="23"/>
      <c r="L39" s="23"/>
      <c r="M39" s="23">
        <v>9.25965</v>
      </c>
      <c r="N39" s="23"/>
      <c r="O39" s="44"/>
      <c r="P39" s="44"/>
      <c r="Q39" s="23"/>
      <c r="R39" s="23"/>
      <c r="S39" s="23"/>
      <c r="T39" s="23"/>
      <c r="U39" s="23"/>
      <c r="V39" s="23"/>
      <c r="W39" s="23"/>
      <c r="X39" s="23"/>
      <c r="Y39" s="23"/>
      <c r="Z39" s="23"/>
    </row>
    <row r="40" s="1" customFormat="1" ht="29" customHeight="1" outlineLevel="1" spans="1:26">
      <c r="A40" s="24" t="s">
        <v>48</v>
      </c>
      <c r="B40" s="24" t="s">
        <v>308</v>
      </c>
      <c r="C40" s="44" t="s">
        <v>309</v>
      </c>
      <c r="D40" s="44" t="s">
        <v>95</v>
      </c>
      <c r="E40" s="44" t="s">
        <v>260</v>
      </c>
      <c r="F40" s="44" t="s">
        <v>314</v>
      </c>
      <c r="G40" s="44" t="s">
        <v>315</v>
      </c>
      <c r="H40" s="23">
        <v>2.777895</v>
      </c>
      <c r="I40" s="23">
        <v>2.777895</v>
      </c>
      <c r="J40" s="23"/>
      <c r="K40" s="23"/>
      <c r="L40" s="23"/>
      <c r="M40" s="23">
        <v>2.777895</v>
      </c>
      <c r="N40" s="23"/>
      <c r="O40" s="44"/>
      <c r="P40" s="44"/>
      <c r="Q40" s="23"/>
      <c r="R40" s="23"/>
      <c r="S40" s="23"/>
      <c r="T40" s="23"/>
      <c r="U40" s="23"/>
      <c r="V40" s="23"/>
      <c r="W40" s="23"/>
      <c r="X40" s="23"/>
      <c r="Y40" s="23"/>
      <c r="Z40" s="23"/>
    </row>
    <row r="41" s="1" customFormat="1" ht="29" customHeight="1" outlineLevel="1" spans="1:26">
      <c r="A41" s="24" t="s">
        <v>48</v>
      </c>
      <c r="B41" s="24" t="s">
        <v>320</v>
      </c>
      <c r="C41" s="44" t="s">
        <v>321</v>
      </c>
      <c r="D41" s="44" t="s">
        <v>72</v>
      </c>
      <c r="E41" s="44" t="s">
        <v>322</v>
      </c>
      <c r="F41" s="44" t="s">
        <v>314</v>
      </c>
      <c r="G41" s="44" t="s">
        <v>315</v>
      </c>
      <c r="H41" s="23">
        <v>1.944527</v>
      </c>
      <c r="I41" s="23">
        <v>1.944527</v>
      </c>
      <c r="J41" s="23"/>
      <c r="K41" s="23"/>
      <c r="L41" s="23"/>
      <c r="M41" s="23">
        <v>1.944527</v>
      </c>
      <c r="N41" s="23"/>
      <c r="O41" s="44"/>
      <c r="P41" s="44"/>
      <c r="Q41" s="23"/>
      <c r="R41" s="23"/>
      <c r="S41" s="23"/>
      <c r="T41" s="23"/>
      <c r="U41" s="23"/>
      <c r="V41" s="23"/>
      <c r="W41" s="23"/>
      <c r="X41" s="23"/>
      <c r="Y41" s="23"/>
      <c r="Z41" s="23"/>
    </row>
    <row r="42" s="1" customFormat="1" ht="29" customHeight="1" outlineLevel="1" spans="1:26">
      <c r="A42" s="24" t="s">
        <v>48</v>
      </c>
      <c r="B42" s="24" t="s">
        <v>320</v>
      </c>
      <c r="C42" s="44" t="s">
        <v>321</v>
      </c>
      <c r="D42" s="44" t="s">
        <v>74</v>
      </c>
      <c r="E42" s="44" t="s">
        <v>323</v>
      </c>
      <c r="F42" s="44" t="s">
        <v>314</v>
      </c>
      <c r="G42" s="44" t="s">
        <v>315</v>
      </c>
      <c r="H42" s="23">
        <v>0.324088</v>
      </c>
      <c r="I42" s="23">
        <v>0.324088</v>
      </c>
      <c r="J42" s="23"/>
      <c r="K42" s="23"/>
      <c r="L42" s="23"/>
      <c r="M42" s="23">
        <v>0.324088</v>
      </c>
      <c r="N42" s="23"/>
      <c r="O42" s="44"/>
      <c r="P42" s="44"/>
      <c r="Q42" s="23"/>
      <c r="R42" s="23"/>
      <c r="S42" s="23"/>
      <c r="T42" s="23"/>
      <c r="U42" s="23"/>
      <c r="V42" s="23"/>
      <c r="W42" s="23"/>
      <c r="X42" s="23"/>
      <c r="Y42" s="23"/>
      <c r="Z42" s="23"/>
    </row>
    <row r="43" s="1" customFormat="1" ht="29" customHeight="1" outlineLevel="1" spans="1:26">
      <c r="A43" s="24" t="s">
        <v>48</v>
      </c>
      <c r="B43" s="24" t="s">
        <v>324</v>
      </c>
      <c r="C43" s="44" t="s">
        <v>325</v>
      </c>
      <c r="D43" s="44" t="s">
        <v>95</v>
      </c>
      <c r="E43" s="44" t="s">
        <v>260</v>
      </c>
      <c r="F43" s="44" t="s">
        <v>326</v>
      </c>
      <c r="G43" s="44" t="s">
        <v>325</v>
      </c>
      <c r="H43" s="23">
        <v>4.08</v>
      </c>
      <c r="I43" s="23">
        <v>4.08</v>
      </c>
      <c r="J43" s="23"/>
      <c r="K43" s="23"/>
      <c r="L43" s="23"/>
      <c r="M43" s="23">
        <v>4.08</v>
      </c>
      <c r="N43" s="23"/>
      <c r="O43" s="44"/>
      <c r="P43" s="44"/>
      <c r="Q43" s="23"/>
      <c r="R43" s="23"/>
      <c r="S43" s="23"/>
      <c r="T43" s="23"/>
      <c r="U43" s="23"/>
      <c r="V43" s="23"/>
      <c r="W43" s="23"/>
      <c r="X43" s="23"/>
      <c r="Y43" s="23"/>
      <c r="Z43" s="23"/>
    </row>
    <row r="44" s="1" customFormat="1" ht="29" customHeight="1" outlineLevel="1" spans="1:26">
      <c r="A44" s="24" t="s">
        <v>48</v>
      </c>
      <c r="B44" s="24" t="s">
        <v>324</v>
      </c>
      <c r="C44" s="44" t="s">
        <v>325</v>
      </c>
      <c r="D44" s="44" t="s">
        <v>97</v>
      </c>
      <c r="E44" s="44" t="s">
        <v>265</v>
      </c>
      <c r="F44" s="44" t="s">
        <v>326</v>
      </c>
      <c r="G44" s="44" t="s">
        <v>325</v>
      </c>
      <c r="H44" s="23">
        <v>0.48</v>
      </c>
      <c r="I44" s="23">
        <v>0.48</v>
      </c>
      <c r="J44" s="23"/>
      <c r="K44" s="23"/>
      <c r="L44" s="23"/>
      <c r="M44" s="23">
        <v>0.48</v>
      </c>
      <c r="N44" s="23"/>
      <c r="O44" s="44"/>
      <c r="P44" s="44"/>
      <c r="Q44" s="23"/>
      <c r="R44" s="23"/>
      <c r="S44" s="23"/>
      <c r="T44" s="23"/>
      <c r="U44" s="23"/>
      <c r="V44" s="23"/>
      <c r="W44" s="23"/>
      <c r="X44" s="23"/>
      <c r="Y44" s="23"/>
      <c r="Z44" s="23"/>
    </row>
    <row r="45" s="1" customFormat="1" ht="29" customHeight="1" outlineLevel="1" spans="1:26">
      <c r="A45" s="24" t="s">
        <v>48</v>
      </c>
      <c r="B45" s="24" t="s">
        <v>327</v>
      </c>
      <c r="C45" s="44" t="s">
        <v>328</v>
      </c>
      <c r="D45" s="44" t="s">
        <v>95</v>
      </c>
      <c r="E45" s="44" t="s">
        <v>260</v>
      </c>
      <c r="F45" s="44" t="s">
        <v>329</v>
      </c>
      <c r="G45" s="44" t="s">
        <v>328</v>
      </c>
      <c r="H45" s="23">
        <v>7.997148</v>
      </c>
      <c r="I45" s="23">
        <v>7.997148</v>
      </c>
      <c r="J45" s="23"/>
      <c r="K45" s="23"/>
      <c r="L45" s="23"/>
      <c r="M45" s="23">
        <v>7.997148</v>
      </c>
      <c r="N45" s="23"/>
      <c r="O45" s="44"/>
      <c r="P45" s="44"/>
      <c r="Q45" s="23"/>
      <c r="R45" s="23"/>
      <c r="S45" s="23"/>
      <c r="T45" s="23"/>
      <c r="U45" s="23"/>
      <c r="V45" s="23"/>
      <c r="W45" s="23"/>
      <c r="X45" s="23"/>
      <c r="Y45" s="23"/>
      <c r="Z45" s="23"/>
    </row>
    <row r="46" s="1" customFormat="1" ht="29" customHeight="1" outlineLevel="1" spans="1:26">
      <c r="A46" s="24" t="s">
        <v>48</v>
      </c>
      <c r="B46" s="24" t="s">
        <v>327</v>
      </c>
      <c r="C46" s="44" t="s">
        <v>328</v>
      </c>
      <c r="D46" s="44" t="s">
        <v>97</v>
      </c>
      <c r="E46" s="44" t="s">
        <v>265</v>
      </c>
      <c r="F46" s="44" t="s">
        <v>329</v>
      </c>
      <c r="G46" s="44" t="s">
        <v>328</v>
      </c>
      <c r="H46" s="23">
        <v>0.74718</v>
      </c>
      <c r="I46" s="23">
        <v>0.74718</v>
      </c>
      <c r="J46" s="23"/>
      <c r="K46" s="23"/>
      <c r="L46" s="23"/>
      <c r="M46" s="23">
        <v>0.74718</v>
      </c>
      <c r="N46" s="23"/>
      <c r="O46" s="44"/>
      <c r="P46" s="44"/>
      <c r="Q46" s="23"/>
      <c r="R46" s="23"/>
      <c r="S46" s="23"/>
      <c r="T46" s="23"/>
      <c r="U46" s="23"/>
      <c r="V46" s="23"/>
      <c r="W46" s="23"/>
      <c r="X46" s="23"/>
      <c r="Y46" s="23"/>
      <c r="Z46" s="23"/>
    </row>
    <row r="47" s="1" customFormat="1" ht="29" customHeight="1" outlineLevel="1" spans="1:26">
      <c r="A47" s="24" t="s">
        <v>48</v>
      </c>
      <c r="B47" s="24" t="s">
        <v>330</v>
      </c>
      <c r="C47" s="44" t="s">
        <v>331</v>
      </c>
      <c r="D47" s="44" t="s">
        <v>95</v>
      </c>
      <c r="E47" s="44" t="s">
        <v>260</v>
      </c>
      <c r="F47" s="44" t="s">
        <v>332</v>
      </c>
      <c r="G47" s="44" t="s">
        <v>331</v>
      </c>
      <c r="H47" s="23">
        <v>23.286241</v>
      </c>
      <c r="I47" s="23">
        <v>23.286241</v>
      </c>
      <c r="J47" s="23"/>
      <c r="K47" s="23"/>
      <c r="L47" s="23"/>
      <c r="M47" s="23">
        <v>23.286241</v>
      </c>
      <c r="N47" s="23"/>
      <c r="O47" s="44"/>
      <c r="P47" s="44"/>
      <c r="Q47" s="23"/>
      <c r="R47" s="23"/>
      <c r="S47" s="23"/>
      <c r="T47" s="23"/>
      <c r="U47" s="23"/>
      <c r="V47" s="23"/>
      <c r="W47" s="23"/>
      <c r="X47" s="23"/>
      <c r="Y47" s="23"/>
      <c r="Z47" s="23"/>
    </row>
    <row r="48" s="1" customFormat="1" ht="29" customHeight="1" outlineLevel="1" spans="1:26">
      <c r="A48" s="24" t="s">
        <v>48</v>
      </c>
      <c r="B48" s="24" t="s">
        <v>330</v>
      </c>
      <c r="C48" s="44" t="s">
        <v>331</v>
      </c>
      <c r="D48" s="44" t="s">
        <v>97</v>
      </c>
      <c r="E48" s="44" t="s">
        <v>265</v>
      </c>
      <c r="F48" s="44" t="s">
        <v>332</v>
      </c>
      <c r="G48" s="44" t="s">
        <v>331</v>
      </c>
      <c r="H48" s="23">
        <v>1.994572</v>
      </c>
      <c r="I48" s="23">
        <v>1.994572</v>
      </c>
      <c r="J48" s="23"/>
      <c r="K48" s="23"/>
      <c r="L48" s="23"/>
      <c r="M48" s="23">
        <v>1.994572</v>
      </c>
      <c r="N48" s="23"/>
      <c r="O48" s="44"/>
      <c r="P48" s="44"/>
      <c r="Q48" s="23"/>
      <c r="R48" s="23"/>
      <c r="S48" s="23"/>
      <c r="T48" s="23"/>
      <c r="U48" s="23"/>
      <c r="V48" s="23"/>
      <c r="W48" s="23"/>
      <c r="X48" s="23"/>
      <c r="Y48" s="23"/>
      <c r="Z48" s="23"/>
    </row>
    <row r="49" s="1" customFormat="1" ht="29" customHeight="1" outlineLevel="1" spans="1:26">
      <c r="A49" s="24" t="s">
        <v>48</v>
      </c>
      <c r="B49" s="24" t="s">
        <v>330</v>
      </c>
      <c r="C49" s="44" t="s">
        <v>331</v>
      </c>
      <c r="D49" s="44" t="s">
        <v>72</v>
      </c>
      <c r="E49" s="44" t="s">
        <v>322</v>
      </c>
      <c r="F49" s="44" t="s">
        <v>332</v>
      </c>
      <c r="G49" s="44" t="s">
        <v>331</v>
      </c>
      <c r="H49" s="23">
        <v>6.348561</v>
      </c>
      <c r="I49" s="23">
        <v>6.348561</v>
      </c>
      <c r="J49" s="23"/>
      <c r="K49" s="23"/>
      <c r="L49" s="23"/>
      <c r="M49" s="23">
        <v>6.348561</v>
      </c>
      <c r="N49" s="23"/>
      <c r="O49" s="44"/>
      <c r="P49" s="44"/>
      <c r="Q49" s="23"/>
      <c r="R49" s="23"/>
      <c r="S49" s="23"/>
      <c r="T49" s="23"/>
      <c r="U49" s="23"/>
      <c r="V49" s="23"/>
      <c r="W49" s="23"/>
      <c r="X49" s="23"/>
      <c r="Y49" s="23"/>
      <c r="Z49" s="23"/>
    </row>
    <row r="50" s="1" customFormat="1" ht="29" customHeight="1" outlineLevel="1" spans="1:26">
      <c r="A50" s="24" t="s">
        <v>48</v>
      </c>
      <c r="B50" s="24" t="s">
        <v>330</v>
      </c>
      <c r="C50" s="44" t="s">
        <v>331</v>
      </c>
      <c r="D50" s="44" t="s">
        <v>74</v>
      </c>
      <c r="E50" s="44" t="s">
        <v>323</v>
      </c>
      <c r="F50" s="44" t="s">
        <v>332</v>
      </c>
      <c r="G50" s="44" t="s">
        <v>331</v>
      </c>
      <c r="H50" s="23">
        <v>1.009256</v>
      </c>
      <c r="I50" s="23">
        <v>1.009256</v>
      </c>
      <c r="J50" s="23"/>
      <c r="K50" s="23"/>
      <c r="L50" s="23"/>
      <c r="M50" s="23">
        <v>1.009256</v>
      </c>
      <c r="N50" s="23"/>
      <c r="O50" s="44"/>
      <c r="P50" s="44"/>
      <c r="Q50" s="23"/>
      <c r="R50" s="23"/>
      <c r="S50" s="23"/>
      <c r="T50" s="23"/>
      <c r="U50" s="23"/>
      <c r="V50" s="23"/>
      <c r="W50" s="23"/>
      <c r="X50" s="23"/>
      <c r="Y50" s="23"/>
      <c r="Z50" s="23"/>
    </row>
    <row r="51" s="1" customFormat="1" ht="29" customHeight="1" outlineLevel="1" spans="1:26">
      <c r="A51" s="24" t="s">
        <v>48</v>
      </c>
      <c r="B51" s="24" t="s">
        <v>333</v>
      </c>
      <c r="C51" s="44" t="s">
        <v>334</v>
      </c>
      <c r="D51" s="44" t="s">
        <v>95</v>
      </c>
      <c r="E51" s="44" t="s">
        <v>260</v>
      </c>
      <c r="F51" s="44" t="s">
        <v>335</v>
      </c>
      <c r="G51" s="44" t="s">
        <v>334</v>
      </c>
      <c r="H51" s="23">
        <v>26.394602</v>
      </c>
      <c r="I51" s="23">
        <v>26.394602</v>
      </c>
      <c r="J51" s="23"/>
      <c r="K51" s="23"/>
      <c r="L51" s="23"/>
      <c r="M51" s="23">
        <v>26.394602</v>
      </c>
      <c r="N51" s="23"/>
      <c r="O51" s="44"/>
      <c r="P51" s="44"/>
      <c r="Q51" s="23"/>
      <c r="R51" s="23"/>
      <c r="S51" s="23"/>
      <c r="T51" s="23"/>
      <c r="U51" s="23"/>
      <c r="V51" s="23"/>
      <c r="W51" s="23"/>
      <c r="X51" s="23"/>
      <c r="Y51" s="23"/>
      <c r="Z51" s="23"/>
    </row>
    <row r="52" s="1" customFormat="1" ht="29" customHeight="1" outlineLevel="1" spans="1:26">
      <c r="A52" s="24" t="s">
        <v>48</v>
      </c>
      <c r="B52" s="24" t="s">
        <v>333</v>
      </c>
      <c r="C52" s="44" t="s">
        <v>334</v>
      </c>
      <c r="D52" s="44" t="s">
        <v>97</v>
      </c>
      <c r="E52" s="44" t="s">
        <v>265</v>
      </c>
      <c r="F52" s="44" t="s">
        <v>335</v>
      </c>
      <c r="G52" s="44" t="s">
        <v>334</v>
      </c>
      <c r="H52" s="23">
        <v>2.174015</v>
      </c>
      <c r="I52" s="23">
        <v>2.174015</v>
      </c>
      <c r="J52" s="23"/>
      <c r="K52" s="23"/>
      <c r="L52" s="23"/>
      <c r="M52" s="23">
        <v>2.174015</v>
      </c>
      <c r="N52" s="23"/>
      <c r="O52" s="44"/>
      <c r="P52" s="44"/>
      <c r="Q52" s="23"/>
      <c r="R52" s="23"/>
      <c r="S52" s="23"/>
      <c r="T52" s="23"/>
      <c r="U52" s="23"/>
      <c r="V52" s="23"/>
      <c r="W52" s="23"/>
      <c r="X52" s="23"/>
      <c r="Y52" s="23"/>
      <c r="Z52" s="23"/>
    </row>
    <row r="53" s="1" customFormat="1" ht="29" customHeight="1" outlineLevel="1" spans="1:26">
      <c r="A53" s="24" t="s">
        <v>48</v>
      </c>
      <c r="B53" s="24" t="s">
        <v>333</v>
      </c>
      <c r="C53" s="44" t="s">
        <v>334</v>
      </c>
      <c r="D53" s="44" t="s">
        <v>72</v>
      </c>
      <c r="E53" s="44" t="s">
        <v>322</v>
      </c>
      <c r="F53" s="44" t="s">
        <v>335</v>
      </c>
      <c r="G53" s="44" t="s">
        <v>334</v>
      </c>
      <c r="H53" s="23">
        <v>6.818501</v>
      </c>
      <c r="I53" s="23">
        <v>6.818501</v>
      </c>
      <c r="J53" s="23"/>
      <c r="K53" s="23"/>
      <c r="L53" s="23"/>
      <c r="M53" s="23">
        <v>6.818501</v>
      </c>
      <c r="N53" s="23"/>
      <c r="O53" s="44"/>
      <c r="P53" s="44"/>
      <c r="Q53" s="23"/>
      <c r="R53" s="23"/>
      <c r="S53" s="23"/>
      <c r="T53" s="23"/>
      <c r="U53" s="23"/>
      <c r="V53" s="23"/>
      <c r="W53" s="23"/>
      <c r="X53" s="23"/>
      <c r="Y53" s="23"/>
      <c r="Z53" s="23"/>
    </row>
    <row r="54" s="1" customFormat="1" ht="29" customHeight="1" outlineLevel="1" spans="1:26">
      <c r="A54" s="24" t="s">
        <v>48</v>
      </c>
      <c r="B54" s="24" t="s">
        <v>333</v>
      </c>
      <c r="C54" s="44" t="s">
        <v>334</v>
      </c>
      <c r="D54" s="44" t="s">
        <v>74</v>
      </c>
      <c r="E54" s="44" t="s">
        <v>323</v>
      </c>
      <c r="F54" s="44" t="s">
        <v>335</v>
      </c>
      <c r="G54" s="44" t="s">
        <v>334</v>
      </c>
      <c r="H54" s="23">
        <v>1.07537</v>
      </c>
      <c r="I54" s="23">
        <v>1.07537</v>
      </c>
      <c r="J54" s="23"/>
      <c r="K54" s="23"/>
      <c r="L54" s="23"/>
      <c r="M54" s="23">
        <v>1.07537</v>
      </c>
      <c r="N54" s="23"/>
      <c r="O54" s="44"/>
      <c r="P54" s="44"/>
      <c r="Q54" s="23"/>
      <c r="R54" s="23"/>
      <c r="S54" s="23"/>
      <c r="T54" s="23"/>
      <c r="U54" s="23"/>
      <c r="V54" s="23"/>
      <c r="W54" s="23"/>
      <c r="X54" s="23"/>
      <c r="Y54" s="23"/>
      <c r="Z54" s="23"/>
    </row>
    <row r="55" s="1" customFormat="1" ht="29" customHeight="1" outlineLevel="1" spans="1:26">
      <c r="A55" s="24" t="s">
        <v>48</v>
      </c>
      <c r="B55" s="24" t="s">
        <v>305</v>
      </c>
      <c r="C55" s="44" t="s">
        <v>306</v>
      </c>
      <c r="D55" s="44" t="s">
        <v>95</v>
      </c>
      <c r="E55" s="44" t="s">
        <v>260</v>
      </c>
      <c r="F55" s="44" t="s">
        <v>307</v>
      </c>
      <c r="G55" s="44" t="s">
        <v>306</v>
      </c>
      <c r="H55" s="23">
        <v>0.771638</v>
      </c>
      <c r="I55" s="23">
        <v>0.771638</v>
      </c>
      <c r="J55" s="23"/>
      <c r="K55" s="23"/>
      <c r="L55" s="23"/>
      <c r="M55" s="23">
        <v>0.771638</v>
      </c>
      <c r="N55" s="23"/>
      <c r="O55" s="44"/>
      <c r="P55" s="44"/>
      <c r="Q55" s="23"/>
      <c r="R55" s="23"/>
      <c r="S55" s="23"/>
      <c r="T55" s="23"/>
      <c r="U55" s="23"/>
      <c r="V55" s="23"/>
      <c r="W55" s="23"/>
      <c r="X55" s="23"/>
      <c r="Y55" s="23"/>
      <c r="Z55" s="23"/>
    </row>
    <row r="56" s="1" customFormat="1" ht="29" customHeight="1" outlineLevel="1" spans="1:26">
      <c r="A56" s="24" t="s">
        <v>48</v>
      </c>
      <c r="B56" s="24" t="s">
        <v>305</v>
      </c>
      <c r="C56" s="44" t="s">
        <v>306</v>
      </c>
      <c r="D56" s="44" t="s">
        <v>95</v>
      </c>
      <c r="E56" s="44" t="s">
        <v>260</v>
      </c>
      <c r="F56" s="44" t="s">
        <v>307</v>
      </c>
      <c r="G56" s="44" t="s">
        <v>306</v>
      </c>
      <c r="H56" s="23">
        <v>4.629825</v>
      </c>
      <c r="I56" s="23">
        <v>4.629825</v>
      </c>
      <c r="J56" s="23"/>
      <c r="K56" s="23"/>
      <c r="L56" s="23"/>
      <c r="M56" s="23">
        <v>4.629825</v>
      </c>
      <c r="N56" s="23"/>
      <c r="O56" s="44"/>
      <c r="P56" s="44"/>
      <c r="Q56" s="23"/>
      <c r="R56" s="23"/>
      <c r="S56" s="23"/>
      <c r="T56" s="23"/>
      <c r="U56" s="23"/>
      <c r="V56" s="23"/>
      <c r="W56" s="23"/>
      <c r="X56" s="23"/>
      <c r="Y56" s="23"/>
      <c r="Z56" s="23"/>
    </row>
    <row r="57" s="1" customFormat="1" ht="29" customHeight="1" outlineLevel="1" spans="1:26">
      <c r="A57" s="24" t="s">
        <v>48</v>
      </c>
      <c r="B57" s="24" t="s">
        <v>336</v>
      </c>
      <c r="C57" s="44" t="s">
        <v>337</v>
      </c>
      <c r="D57" s="44" t="s">
        <v>95</v>
      </c>
      <c r="E57" s="44" t="s">
        <v>260</v>
      </c>
      <c r="F57" s="44" t="s">
        <v>338</v>
      </c>
      <c r="G57" s="44" t="s">
        <v>339</v>
      </c>
      <c r="H57" s="23">
        <v>10.308</v>
      </c>
      <c r="I57" s="23">
        <v>10.308</v>
      </c>
      <c r="J57" s="23"/>
      <c r="K57" s="23"/>
      <c r="L57" s="23"/>
      <c r="M57" s="23">
        <v>10.308</v>
      </c>
      <c r="N57" s="23"/>
      <c r="O57" s="44"/>
      <c r="P57" s="44"/>
      <c r="Q57" s="23"/>
      <c r="R57" s="23"/>
      <c r="S57" s="23"/>
      <c r="T57" s="23"/>
      <c r="U57" s="23"/>
      <c r="V57" s="23"/>
      <c r="W57" s="23"/>
      <c r="X57" s="23"/>
      <c r="Y57" s="23"/>
      <c r="Z57" s="23"/>
    </row>
    <row r="58" s="1" customFormat="1" ht="29" customHeight="1" outlineLevel="1" spans="1:26">
      <c r="A58" s="24" t="s">
        <v>48</v>
      </c>
      <c r="B58" s="24" t="s">
        <v>340</v>
      </c>
      <c r="C58" s="44" t="s">
        <v>341</v>
      </c>
      <c r="D58" s="44" t="s">
        <v>95</v>
      </c>
      <c r="E58" s="44" t="s">
        <v>260</v>
      </c>
      <c r="F58" s="44" t="s">
        <v>338</v>
      </c>
      <c r="G58" s="44" t="s">
        <v>339</v>
      </c>
      <c r="H58" s="23">
        <v>103.08</v>
      </c>
      <c r="I58" s="23">
        <v>103.08</v>
      </c>
      <c r="J58" s="23"/>
      <c r="K58" s="23"/>
      <c r="L58" s="23"/>
      <c r="M58" s="23">
        <v>103.08</v>
      </c>
      <c r="N58" s="23"/>
      <c r="O58" s="44"/>
      <c r="P58" s="44"/>
      <c r="Q58" s="23"/>
      <c r="R58" s="23"/>
      <c r="S58" s="23"/>
      <c r="T58" s="23"/>
      <c r="U58" s="23"/>
      <c r="V58" s="23"/>
      <c r="W58" s="23"/>
      <c r="X58" s="23"/>
      <c r="Y58" s="23"/>
      <c r="Z58" s="23"/>
    </row>
    <row r="59" s="1" customFormat="1" ht="29" customHeight="1" outlineLevel="1" spans="1:26">
      <c r="A59" s="24" t="s">
        <v>48</v>
      </c>
      <c r="B59" s="24" t="s">
        <v>342</v>
      </c>
      <c r="C59" s="44" t="s">
        <v>343</v>
      </c>
      <c r="D59" s="44" t="s">
        <v>72</v>
      </c>
      <c r="E59" s="44" t="s">
        <v>322</v>
      </c>
      <c r="F59" s="44" t="s">
        <v>344</v>
      </c>
      <c r="G59" s="44" t="s">
        <v>343</v>
      </c>
      <c r="H59" s="23">
        <v>0.665</v>
      </c>
      <c r="I59" s="23">
        <v>0.665</v>
      </c>
      <c r="J59" s="23"/>
      <c r="K59" s="23"/>
      <c r="L59" s="23"/>
      <c r="M59" s="23">
        <v>0.665</v>
      </c>
      <c r="N59" s="23"/>
      <c r="O59" s="44"/>
      <c r="P59" s="44"/>
      <c r="Q59" s="23"/>
      <c r="R59" s="23"/>
      <c r="S59" s="23"/>
      <c r="T59" s="23"/>
      <c r="U59" s="23"/>
      <c r="V59" s="23"/>
      <c r="W59" s="23"/>
      <c r="X59" s="23"/>
      <c r="Y59" s="23"/>
      <c r="Z59" s="23"/>
    </row>
    <row r="60" s="1" customFormat="1" ht="29" customHeight="1" outlineLevel="1" spans="1:26">
      <c r="A60" s="24" t="s">
        <v>48</v>
      </c>
      <c r="B60" s="24" t="s">
        <v>345</v>
      </c>
      <c r="C60" s="44" t="s">
        <v>346</v>
      </c>
      <c r="D60" s="44" t="s">
        <v>87</v>
      </c>
      <c r="E60" s="44" t="s">
        <v>347</v>
      </c>
      <c r="F60" s="44" t="s">
        <v>348</v>
      </c>
      <c r="G60" s="44" t="s">
        <v>349</v>
      </c>
      <c r="H60" s="23">
        <v>46.575432</v>
      </c>
      <c r="I60" s="23">
        <v>46.575432</v>
      </c>
      <c r="J60" s="23"/>
      <c r="K60" s="23"/>
      <c r="L60" s="23"/>
      <c r="M60" s="23">
        <v>46.575432</v>
      </c>
      <c r="N60" s="23"/>
      <c r="O60" s="44"/>
      <c r="P60" s="44"/>
      <c r="Q60" s="23"/>
      <c r="R60" s="23"/>
      <c r="S60" s="23"/>
      <c r="T60" s="23"/>
      <c r="U60" s="23"/>
      <c r="V60" s="23"/>
      <c r="W60" s="23"/>
      <c r="X60" s="23"/>
      <c r="Y60" s="23"/>
      <c r="Z60" s="23"/>
    </row>
    <row r="61" s="1" customFormat="1" ht="29" customHeight="1" spans="1:26">
      <c r="A61" s="24" t="s">
        <v>48</v>
      </c>
      <c r="B61" s="24" t="s">
        <v>350</v>
      </c>
      <c r="C61" s="44" t="s">
        <v>351</v>
      </c>
      <c r="D61" s="44" t="s">
        <v>87</v>
      </c>
      <c r="E61" s="44" t="s">
        <v>347</v>
      </c>
      <c r="F61" s="44" t="s">
        <v>348</v>
      </c>
      <c r="G61" s="44" t="s">
        <v>349</v>
      </c>
      <c r="H61" s="23">
        <v>15.743498</v>
      </c>
      <c r="I61" s="23">
        <v>15.743498</v>
      </c>
      <c r="J61" s="23"/>
      <c r="K61" s="23"/>
      <c r="L61" s="23"/>
      <c r="M61" s="23">
        <v>15.743498</v>
      </c>
      <c r="N61" s="23"/>
      <c r="O61" s="44"/>
      <c r="P61" s="44"/>
      <c r="Q61" s="23"/>
      <c r="R61" s="23"/>
      <c r="S61" s="23"/>
      <c r="T61" s="23"/>
      <c r="U61" s="23"/>
      <c r="V61" s="23"/>
      <c r="W61" s="23"/>
      <c r="X61" s="23"/>
      <c r="Y61" s="23"/>
      <c r="Z61" s="23"/>
    </row>
    <row r="62" s="1" customFormat="1" ht="29" customHeight="1" spans="1:26">
      <c r="A62" s="265" t="s">
        <v>352</v>
      </c>
      <c r="B62" s="266"/>
      <c r="C62" s="267"/>
      <c r="D62" s="267"/>
      <c r="E62" s="267"/>
      <c r="F62" s="267"/>
      <c r="G62" s="268"/>
      <c r="H62" s="23">
        <v>2361.952075</v>
      </c>
      <c r="I62" s="23">
        <v>2361.952075</v>
      </c>
      <c r="J62" s="23"/>
      <c r="K62" s="23"/>
      <c r="L62" s="23"/>
      <c r="M62" s="23">
        <v>2361.952075</v>
      </c>
      <c r="N62" s="23"/>
      <c r="O62" s="23"/>
      <c r="P62" s="23"/>
      <c r="Q62" s="23"/>
      <c r="R62" s="23"/>
      <c r="S62" s="23"/>
      <c r="T62" s="23"/>
      <c r="U62" s="23"/>
      <c r="V62" s="23"/>
      <c r="W62" s="23"/>
      <c r="X62" s="23"/>
      <c r="Y62" s="23"/>
      <c r="Z62" s="23"/>
    </row>
    <row r="63" s="1" customFormat="1" ht="29" customHeight="1" spans="1:2">
      <c r="A63" s="2"/>
      <c r="B63" s="2"/>
    </row>
    <row r="64" s="1" customFormat="1" customHeight="1" spans="1:2">
      <c r="A64" s="2"/>
      <c r="B64" s="2"/>
    </row>
    <row r="65" s="1" customFormat="1" customHeight="1" spans="1:2">
      <c r="A65" s="2"/>
      <c r="B65" s="2"/>
    </row>
  </sheetData>
  <mergeCells count="32">
    <mergeCell ref="A2:Z2"/>
    <mergeCell ref="A3:G3"/>
    <mergeCell ref="H4:Z4"/>
    <mergeCell ref="I5:P5"/>
    <mergeCell ref="Q5:S5"/>
    <mergeCell ref="U5:Z5"/>
    <mergeCell ref="I6:J6"/>
    <mergeCell ref="A62:G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7"/>
  <sheetViews>
    <sheetView workbookViewId="0">
      <selection activeCell="V11" sqref="V11"/>
    </sheetView>
  </sheetViews>
  <sheetFormatPr defaultColWidth="9.14166666666667" defaultRowHeight="14.25" customHeight="1"/>
  <cols>
    <col min="1" max="1" width="10.2833333333333" customWidth="1"/>
    <col min="2" max="2" width="13.425" style="132" customWidth="1"/>
    <col min="3" max="3" width="26" customWidth="1"/>
    <col min="4" max="4" width="19.75" customWidth="1"/>
    <col min="5" max="5" width="9.63333333333333" customWidth="1"/>
    <col min="6" max="6" width="17.7166666666667" customWidth="1"/>
    <col min="7" max="7" width="8.75" customWidth="1"/>
    <col min="8" max="8" width="12.8833333333333" customWidth="1"/>
    <col min="9" max="10" width="10.7" customWidth="1"/>
    <col min="11" max="11" width="11" customWidth="1"/>
    <col min="12" max="23" width="4.63333333333333" customWidth="1"/>
  </cols>
  <sheetData>
    <row r="1" ht="13.5" customHeight="1" spans="2:23">
      <c r="B1" s="212"/>
      <c r="E1" s="213"/>
      <c r="F1" s="213"/>
      <c r="G1" s="213"/>
      <c r="H1" s="213"/>
      <c r="U1" s="241"/>
      <c r="W1" s="242" t="s">
        <v>353</v>
      </c>
    </row>
    <row r="2" ht="27.75" customHeight="1" spans="1:23">
      <c r="A2" s="68" t="s">
        <v>354</v>
      </c>
      <c r="B2" s="68"/>
      <c r="C2" s="68"/>
      <c r="D2" s="68"/>
      <c r="E2" s="68"/>
      <c r="F2" s="68"/>
      <c r="G2" s="68"/>
      <c r="H2" s="68"/>
      <c r="I2" s="68"/>
      <c r="J2" s="68"/>
      <c r="K2" s="68"/>
      <c r="L2" s="68"/>
      <c r="M2" s="68"/>
      <c r="N2" s="68"/>
      <c r="O2" s="68"/>
      <c r="P2" s="68"/>
      <c r="Q2" s="68"/>
      <c r="R2" s="68"/>
      <c r="S2" s="68"/>
      <c r="T2" s="68"/>
      <c r="U2" s="68"/>
      <c r="V2" s="68"/>
      <c r="W2" s="68"/>
    </row>
    <row r="3" s="211" customFormat="1" ht="21" customHeight="1" spans="1:23">
      <c r="A3" s="214" t="s">
        <v>2</v>
      </c>
      <c r="B3" s="215"/>
      <c r="C3" s="216"/>
      <c r="D3" s="216"/>
      <c r="E3" s="216"/>
      <c r="F3" s="216"/>
      <c r="G3" s="216"/>
      <c r="H3" s="216"/>
      <c r="I3" s="234"/>
      <c r="J3" s="234"/>
      <c r="K3" s="234"/>
      <c r="L3" s="234"/>
      <c r="M3" s="234"/>
      <c r="N3" s="234"/>
      <c r="O3" s="234"/>
      <c r="P3" s="234"/>
      <c r="Q3" s="234"/>
      <c r="U3" s="243"/>
      <c r="W3" s="434" t="s">
        <v>3</v>
      </c>
    </row>
    <row r="4" s="211" customFormat="1" ht="21.75" customHeight="1" spans="1:23">
      <c r="A4" s="217" t="s">
        <v>355</v>
      </c>
      <c r="B4" s="218" t="s">
        <v>356</v>
      </c>
      <c r="C4" s="217" t="s">
        <v>357</v>
      </c>
      <c r="D4" s="217" t="s">
        <v>358</v>
      </c>
      <c r="E4" s="218" t="s">
        <v>359</v>
      </c>
      <c r="F4" s="218" t="s">
        <v>360</v>
      </c>
      <c r="G4" s="218" t="s">
        <v>361</v>
      </c>
      <c r="H4" s="218" t="s">
        <v>362</v>
      </c>
      <c r="I4" s="235" t="s">
        <v>53</v>
      </c>
      <c r="J4" s="235" t="s">
        <v>363</v>
      </c>
      <c r="K4" s="220"/>
      <c r="L4" s="220"/>
      <c r="M4" s="220"/>
      <c r="N4" s="235" t="s">
        <v>364</v>
      </c>
      <c r="O4" s="220"/>
      <c r="P4" s="220"/>
      <c r="Q4" s="218" t="s">
        <v>239</v>
      </c>
      <c r="R4" s="235" t="s">
        <v>60</v>
      </c>
      <c r="S4" s="220"/>
      <c r="T4" s="220"/>
      <c r="U4" s="220"/>
      <c r="V4" s="220"/>
      <c r="W4" s="220"/>
    </row>
    <row r="5" s="211" customFormat="1" ht="21.75" customHeight="1" spans="1:23">
      <c r="A5" s="219"/>
      <c r="B5" s="220"/>
      <c r="C5" s="219"/>
      <c r="D5" s="219"/>
      <c r="E5" s="221"/>
      <c r="F5" s="221"/>
      <c r="G5" s="221"/>
      <c r="H5" s="221"/>
      <c r="I5" s="220"/>
      <c r="J5" s="236" t="s">
        <v>56</v>
      </c>
      <c r="K5" s="220"/>
      <c r="L5" s="218" t="s">
        <v>57</v>
      </c>
      <c r="M5" s="218" t="s">
        <v>59</v>
      </c>
      <c r="N5" s="218" t="s">
        <v>56</v>
      </c>
      <c r="O5" s="218" t="s">
        <v>57</v>
      </c>
      <c r="P5" s="218" t="s">
        <v>59</v>
      </c>
      <c r="Q5" s="221"/>
      <c r="R5" s="218" t="s">
        <v>62</v>
      </c>
      <c r="S5" s="218" t="s">
        <v>242</v>
      </c>
      <c r="T5" s="218" t="s">
        <v>365</v>
      </c>
      <c r="U5" s="218" t="s">
        <v>243</v>
      </c>
      <c r="V5" s="218" t="s">
        <v>244</v>
      </c>
      <c r="W5" s="218" t="s">
        <v>245</v>
      </c>
    </row>
    <row r="6" s="211" customFormat="1" ht="21" customHeight="1" spans="1:23">
      <c r="A6" s="220"/>
      <c r="B6" s="220"/>
      <c r="C6" s="220"/>
      <c r="D6" s="220"/>
      <c r="E6" s="220"/>
      <c r="F6" s="220"/>
      <c r="G6" s="220"/>
      <c r="H6" s="220"/>
      <c r="I6" s="220"/>
      <c r="J6" s="237" t="s">
        <v>62</v>
      </c>
      <c r="K6" s="220"/>
      <c r="L6" s="220"/>
      <c r="M6" s="220"/>
      <c r="N6" s="220"/>
      <c r="O6" s="220"/>
      <c r="P6" s="220"/>
      <c r="Q6" s="220"/>
      <c r="R6" s="220"/>
      <c r="S6" s="220"/>
      <c r="T6" s="220"/>
      <c r="U6" s="220"/>
      <c r="V6" s="220"/>
      <c r="W6" s="220"/>
    </row>
    <row r="7" s="211" customFormat="1" ht="39.75" customHeight="1" spans="1:23">
      <c r="A7" s="219"/>
      <c r="B7" s="220"/>
      <c r="C7" s="219"/>
      <c r="D7" s="219"/>
      <c r="E7" s="222"/>
      <c r="F7" s="222"/>
      <c r="G7" s="222"/>
      <c r="H7" s="222"/>
      <c r="I7" s="220"/>
      <c r="J7" s="238" t="s">
        <v>62</v>
      </c>
      <c r="K7" s="238" t="s">
        <v>366</v>
      </c>
      <c r="L7" s="222"/>
      <c r="M7" s="222"/>
      <c r="N7" s="222"/>
      <c r="O7" s="222"/>
      <c r="P7" s="222"/>
      <c r="Q7" s="222"/>
      <c r="R7" s="222"/>
      <c r="S7" s="222"/>
      <c r="T7" s="222"/>
      <c r="U7" s="220"/>
      <c r="V7" s="222"/>
      <c r="W7" s="222"/>
    </row>
    <row r="8" s="211" customFormat="1" ht="15" customHeight="1" spans="1:23">
      <c r="A8" s="223">
        <v>1</v>
      </c>
      <c r="B8" s="224">
        <v>2</v>
      </c>
      <c r="C8" s="223">
        <v>3</v>
      </c>
      <c r="D8" s="223">
        <v>4</v>
      </c>
      <c r="E8" s="223">
        <v>5</v>
      </c>
      <c r="F8" s="223">
        <v>6</v>
      </c>
      <c r="G8" s="223">
        <v>7</v>
      </c>
      <c r="H8" s="223">
        <v>8</v>
      </c>
      <c r="I8" s="223">
        <v>9</v>
      </c>
      <c r="J8" s="223">
        <v>10</v>
      </c>
      <c r="K8" s="223">
        <v>11</v>
      </c>
      <c r="L8" s="239">
        <v>12</v>
      </c>
      <c r="M8" s="239">
        <v>13</v>
      </c>
      <c r="N8" s="239">
        <v>14</v>
      </c>
      <c r="O8" s="239">
        <v>15</v>
      </c>
      <c r="P8" s="239">
        <v>16</v>
      </c>
      <c r="Q8" s="239">
        <v>17</v>
      </c>
      <c r="R8" s="239">
        <v>18</v>
      </c>
      <c r="S8" s="239">
        <v>19</v>
      </c>
      <c r="T8" s="239">
        <v>20</v>
      </c>
      <c r="U8" s="223">
        <v>21</v>
      </c>
      <c r="V8" s="223">
        <v>22</v>
      </c>
      <c r="W8" s="223">
        <v>23</v>
      </c>
    </row>
    <row r="9" s="211" customFormat="1" ht="32" customHeight="1" spans="1:23">
      <c r="A9" s="225"/>
      <c r="B9" s="226"/>
      <c r="C9" s="227" t="s">
        <v>367</v>
      </c>
      <c r="D9" s="225"/>
      <c r="E9" s="225"/>
      <c r="F9" s="225"/>
      <c r="G9" s="225"/>
      <c r="H9" s="225"/>
      <c r="I9" s="240">
        <v>100</v>
      </c>
      <c r="J9" s="240">
        <v>100</v>
      </c>
      <c r="K9" s="240">
        <v>100</v>
      </c>
      <c r="L9" s="240"/>
      <c r="M9" s="240"/>
      <c r="N9" s="240"/>
      <c r="O9" s="240"/>
      <c r="P9" s="240"/>
      <c r="Q9" s="240"/>
      <c r="R9" s="240"/>
      <c r="S9" s="240"/>
      <c r="T9" s="240"/>
      <c r="U9" s="240"/>
      <c r="V9" s="240"/>
      <c r="W9" s="240"/>
    </row>
    <row r="10" s="211" customFormat="1" ht="32" customHeight="1" spans="1:23">
      <c r="A10" s="227" t="s">
        <v>368</v>
      </c>
      <c r="B10" s="228" t="s">
        <v>369</v>
      </c>
      <c r="C10" s="227" t="s">
        <v>367</v>
      </c>
      <c r="D10" s="227" t="s">
        <v>370</v>
      </c>
      <c r="E10" s="229" t="s">
        <v>99</v>
      </c>
      <c r="F10" s="227" t="s">
        <v>100</v>
      </c>
      <c r="G10" s="229" t="s">
        <v>371</v>
      </c>
      <c r="H10" s="227" t="s">
        <v>182</v>
      </c>
      <c r="I10" s="240">
        <v>37</v>
      </c>
      <c r="J10" s="240">
        <v>37</v>
      </c>
      <c r="K10" s="240">
        <v>37</v>
      </c>
      <c r="L10" s="240"/>
      <c r="M10" s="240"/>
      <c r="N10" s="240"/>
      <c r="O10" s="240"/>
      <c r="P10" s="240"/>
      <c r="Q10" s="240"/>
      <c r="R10" s="240"/>
      <c r="S10" s="240"/>
      <c r="T10" s="240"/>
      <c r="U10" s="240"/>
      <c r="V10" s="240"/>
      <c r="W10" s="240"/>
    </row>
    <row r="11" s="211" customFormat="1" ht="32" customHeight="1" spans="1:23">
      <c r="A11" s="227" t="s">
        <v>368</v>
      </c>
      <c r="B11" s="228" t="s">
        <v>369</v>
      </c>
      <c r="C11" s="227" t="s">
        <v>367</v>
      </c>
      <c r="D11" s="227" t="s">
        <v>370</v>
      </c>
      <c r="E11" s="229" t="s">
        <v>99</v>
      </c>
      <c r="F11" s="227" t="s">
        <v>100</v>
      </c>
      <c r="G11" s="229" t="s">
        <v>371</v>
      </c>
      <c r="H11" s="227" t="s">
        <v>182</v>
      </c>
      <c r="I11" s="240">
        <v>40</v>
      </c>
      <c r="J11" s="240">
        <v>40</v>
      </c>
      <c r="K11" s="240">
        <v>40</v>
      </c>
      <c r="L11" s="240"/>
      <c r="M11" s="240"/>
      <c r="N11" s="240"/>
      <c r="O11" s="240"/>
      <c r="P11" s="229"/>
      <c r="Q11" s="240"/>
      <c r="R11" s="240"/>
      <c r="S11" s="240"/>
      <c r="T11" s="240"/>
      <c r="U11" s="240"/>
      <c r="V11" s="240"/>
      <c r="W11" s="240"/>
    </row>
    <row r="12" s="211" customFormat="1" ht="32" customHeight="1" spans="1:23">
      <c r="A12" s="227" t="s">
        <v>368</v>
      </c>
      <c r="B12" s="228" t="s">
        <v>369</v>
      </c>
      <c r="C12" s="227" t="s">
        <v>367</v>
      </c>
      <c r="D12" s="227" t="s">
        <v>370</v>
      </c>
      <c r="E12" s="229" t="s">
        <v>99</v>
      </c>
      <c r="F12" s="227" t="s">
        <v>100</v>
      </c>
      <c r="G12" s="229" t="s">
        <v>371</v>
      </c>
      <c r="H12" s="227" t="s">
        <v>182</v>
      </c>
      <c r="I12" s="240">
        <v>3</v>
      </c>
      <c r="J12" s="240">
        <v>3</v>
      </c>
      <c r="K12" s="240">
        <v>3</v>
      </c>
      <c r="L12" s="240"/>
      <c r="M12" s="240"/>
      <c r="N12" s="240"/>
      <c r="O12" s="240"/>
      <c r="P12" s="229"/>
      <c r="Q12" s="240"/>
      <c r="R12" s="240"/>
      <c r="S12" s="240"/>
      <c r="T12" s="240"/>
      <c r="U12" s="240"/>
      <c r="V12" s="240"/>
      <c r="W12" s="240"/>
    </row>
    <row r="13" s="211" customFormat="1" ht="32" customHeight="1" spans="1:23">
      <c r="A13" s="227" t="s">
        <v>368</v>
      </c>
      <c r="B13" s="228" t="s">
        <v>369</v>
      </c>
      <c r="C13" s="227" t="s">
        <v>367</v>
      </c>
      <c r="D13" s="227" t="s">
        <v>370</v>
      </c>
      <c r="E13" s="229" t="s">
        <v>99</v>
      </c>
      <c r="F13" s="227" t="s">
        <v>100</v>
      </c>
      <c r="G13" s="229" t="s">
        <v>371</v>
      </c>
      <c r="H13" s="227" t="s">
        <v>182</v>
      </c>
      <c r="I13" s="240">
        <v>10</v>
      </c>
      <c r="J13" s="240">
        <v>10</v>
      </c>
      <c r="K13" s="240">
        <v>10</v>
      </c>
      <c r="L13" s="240"/>
      <c r="M13" s="240"/>
      <c r="N13" s="240"/>
      <c r="O13" s="240"/>
      <c r="P13" s="229"/>
      <c r="Q13" s="240"/>
      <c r="R13" s="240"/>
      <c r="S13" s="240"/>
      <c r="T13" s="240"/>
      <c r="U13" s="240"/>
      <c r="V13" s="240"/>
      <c r="W13" s="240"/>
    </row>
    <row r="14" s="211" customFormat="1" ht="32" customHeight="1" spans="1:23">
      <c r="A14" s="227" t="s">
        <v>368</v>
      </c>
      <c r="B14" s="228" t="s">
        <v>369</v>
      </c>
      <c r="C14" s="227" t="s">
        <v>367</v>
      </c>
      <c r="D14" s="227" t="s">
        <v>370</v>
      </c>
      <c r="E14" s="229" t="s">
        <v>99</v>
      </c>
      <c r="F14" s="227" t="s">
        <v>100</v>
      </c>
      <c r="G14" s="229" t="s">
        <v>371</v>
      </c>
      <c r="H14" s="227" t="s">
        <v>182</v>
      </c>
      <c r="I14" s="240">
        <v>10</v>
      </c>
      <c r="J14" s="240">
        <v>10</v>
      </c>
      <c r="K14" s="240">
        <v>10</v>
      </c>
      <c r="L14" s="240"/>
      <c r="M14" s="240"/>
      <c r="N14" s="240"/>
      <c r="O14" s="240"/>
      <c r="P14" s="229"/>
      <c r="Q14" s="240"/>
      <c r="R14" s="240"/>
      <c r="S14" s="240"/>
      <c r="T14" s="240"/>
      <c r="U14" s="240"/>
      <c r="V14" s="240"/>
      <c r="W14" s="240"/>
    </row>
    <row r="15" s="211" customFormat="1" ht="32" customHeight="1" spans="1:23">
      <c r="A15" s="229"/>
      <c r="B15" s="228"/>
      <c r="C15" s="227" t="s">
        <v>372</v>
      </c>
      <c r="D15" s="229"/>
      <c r="E15" s="229"/>
      <c r="F15" s="229"/>
      <c r="G15" s="229"/>
      <c r="H15" s="229"/>
      <c r="I15" s="240">
        <v>20</v>
      </c>
      <c r="J15" s="240">
        <v>20</v>
      </c>
      <c r="K15" s="240">
        <v>20</v>
      </c>
      <c r="L15" s="240"/>
      <c r="M15" s="240"/>
      <c r="N15" s="240"/>
      <c r="O15" s="240"/>
      <c r="P15" s="229"/>
      <c r="Q15" s="240"/>
      <c r="R15" s="240"/>
      <c r="S15" s="240"/>
      <c r="T15" s="240"/>
      <c r="U15" s="240"/>
      <c r="V15" s="240"/>
      <c r="W15" s="240"/>
    </row>
    <row r="16" s="211" customFormat="1" ht="32" customHeight="1" spans="1:23">
      <c r="A16" s="227" t="s">
        <v>368</v>
      </c>
      <c r="B16" s="228" t="s">
        <v>373</v>
      </c>
      <c r="C16" s="227" t="s">
        <v>372</v>
      </c>
      <c r="D16" s="227" t="s">
        <v>370</v>
      </c>
      <c r="E16" s="229" t="s">
        <v>99</v>
      </c>
      <c r="F16" s="227" t="s">
        <v>100</v>
      </c>
      <c r="G16" s="229" t="s">
        <v>314</v>
      </c>
      <c r="H16" s="227" t="s">
        <v>192</v>
      </c>
      <c r="I16" s="240">
        <v>20</v>
      </c>
      <c r="J16" s="240">
        <v>20</v>
      </c>
      <c r="K16" s="240">
        <v>20</v>
      </c>
      <c r="L16" s="240"/>
      <c r="M16" s="240"/>
      <c r="N16" s="240"/>
      <c r="O16" s="240"/>
      <c r="P16" s="229"/>
      <c r="Q16" s="240"/>
      <c r="R16" s="240"/>
      <c r="S16" s="240"/>
      <c r="T16" s="240"/>
      <c r="U16" s="240"/>
      <c r="V16" s="240"/>
      <c r="W16" s="240"/>
    </row>
    <row r="17" s="211" customFormat="1" ht="32" customHeight="1" spans="1:23">
      <c r="A17" s="229"/>
      <c r="B17" s="228"/>
      <c r="C17" s="227" t="s">
        <v>374</v>
      </c>
      <c r="D17" s="229"/>
      <c r="E17" s="229"/>
      <c r="F17" s="229"/>
      <c r="G17" s="229"/>
      <c r="H17" s="229"/>
      <c r="I17" s="240">
        <v>30</v>
      </c>
      <c r="J17" s="240">
        <v>30</v>
      </c>
      <c r="K17" s="240">
        <v>30</v>
      </c>
      <c r="L17" s="240"/>
      <c r="M17" s="240"/>
      <c r="N17" s="240"/>
      <c r="O17" s="240"/>
      <c r="P17" s="229"/>
      <c r="Q17" s="240"/>
      <c r="R17" s="240"/>
      <c r="S17" s="240"/>
      <c r="T17" s="240"/>
      <c r="U17" s="240"/>
      <c r="V17" s="240"/>
      <c r="W17" s="240"/>
    </row>
    <row r="18" s="211" customFormat="1" ht="32" customHeight="1" spans="1:23">
      <c r="A18" s="227" t="s">
        <v>368</v>
      </c>
      <c r="B18" s="228" t="s">
        <v>375</v>
      </c>
      <c r="C18" s="227" t="s">
        <v>374</v>
      </c>
      <c r="D18" s="227" t="s">
        <v>370</v>
      </c>
      <c r="E18" s="229" t="s">
        <v>99</v>
      </c>
      <c r="F18" s="227" t="s">
        <v>100</v>
      </c>
      <c r="G18" s="229" t="s">
        <v>371</v>
      </c>
      <c r="H18" s="227" t="s">
        <v>182</v>
      </c>
      <c r="I18" s="240">
        <v>30</v>
      </c>
      <c r="J18" s="240">
        <v>30</v>
      </c>
      <c r="K18" s="240">
        <v>30</v>
      </c>
      <c r="L18" s="240"/>
      <c r="M18" s="240"/>
      <c r="N18" s="240"/>
      <c r="O18" s="240"/>
      <c r="P18" s="229"/>
      <c r="Q18" s="240"/>
      <c r="R18" s="240"/>
      <c r="S18" s="240"/>
      <c r="T18" s="240"/>
      <c r="U18" s="240"/>
      <c r="V18" s="240"/>
      <c r="W18" s="240"/>
    </row>
    <row r="19" s="211" customFormat="1" ht="32" customHeight="1" spans="1:23">
      <c r="A19" s="229"/>
      <c r="B19" s="228"/>
      <c r="C19" s="227" t="s">
        <v>376</v>
      </c>
      <c r="D19" s="229"/>
      <c r="E19" s="229"/>
      <c r="F19" s="229"/>
      <c r="G19" s="229"/>
      <c r="H19" s="229"/>
      <c r="I19" s="240">
        <v>1000</v>
      </c>
      <c r="J19" s="240">
        <v>1000</v>
      </c>
      <c r="K19" s="240">
        <v>1000</v>
      </c>
      <c r="L19" s="240"/>
      <c r="M19" s="240"/>
      <c r="N19" s="240"/>
      <c r="O19" s="240"/>
      <c r="P19" s="229"/>
      <c r="Q19" s="240"/>
      <c r="R19" s="240"/>
      <c r="S19" s="240"/>
      <c r="T19" s="240"/>
      <c r="U19" s="240"/>
      <c r="V19" s="240"/>
      <c r="W19" s="240"/>
    </row>
    <row r="20" s="211" customFormat="1" ht="32" customHeight="1" spans="1:23">
      <c r="A20" s="227" t="s">
        <v>368</v>
      </c>
      <c r="B20" s="228" t="s">
        <v>377</v>
      </c>
      <c r="C20" s="227" t="s">
        <v>376</v>
      </c>
      <c r="D20" s="227" t="s">
        <v>370</v>
      </c>
      <c r="E20" s="229" t="s">
        <v>99</v>
      </c>
      <c r="F20" s="227" t="s">
        <v>100</v>
      </c>
      <c r="G20" s="229" t="s">
        <v>329</v>
      </c>
      <c r="H20" s="227" t="s">
        <v>179</v>
      </c>
      <c r="I20" s="240">
        <v>40</v>
      </c>
      <c r="J20" s="240">
        <v>40</v>
      </c>
      <c r="K20" s="240">
        <v>40</v>
      </c>
      <c r="L20" s="240"/>
      <c r="M20" s="240"/>
      <c r="N20" s="240"/>
      <c r="O20" s="240"/>
      <c r="P20" s="229"/>
      <c r="Q20" s="240"/>
      <c r="R20" s="240"/>
      <c r="S20" s="240"/>
      <c r="T20" s="240"/>
      <c r="U20" s="240"/>
      <c r="V20" s="240"/>
      <c r="W20" s="240"/>
    </row>
    <row r="21" s="211" customFormat="1" ht="32" customHeight="1" spans="1:23">
      <c r="A21" s="227" t="s">
        <v>368</v>
      </c>
      <c r="B21" s="228" t="s">
        <v>377</v>
      </c>
      <c r="C21" s="227" t="s">
        <v>376</v>
      </c>
      <c r="D21" s="227" t="s">
        <v>370</v>
      </c>
      <c r="E21" s="229" t="s">
        <v>99</v>
      </c>
      <c r="F21" s="227" t="s">
        <v>100</v>
      </c>
      <c r="G21" s="229" t="s">
        <v>371</v>
      </c>
      <c r="H21" s="227" t="s">
        <v>182</v>
      </c>
      <c r="I21" s="240">
        <v>960</v>
      </c>
      <c r="J21" s="240">
        <v>960</v>
      </c>
      <c r="K21" s="240">
        <v>960</v>
      </c>
      <c r="L21" s="240"/>
      <c r="M21" s="240"/>
      <c r="N21" s="240"/>
      <c r="O21" s="240"/>
      <c r="P21" s="229"/>
      <c r="Q21" s="240"/>
      <c r="R21" s="240"/>
      <c r="S21" s="240"/>
      <c r="T21" s="240"/>
      <c r="U21" s="240"/>
      <c r="V21" s="240"/>
      <c r="W21" s="240"/>
    </row>
    <row r="22" s="211" customFormat="1" ht="32" customHeight="1" spans="1:23">
      <c r="A22" s="229"/>
      <c r="B22" s="228"/>
      <c r="C22" s="227" t="s">
        <v>378</v>
      </c>
      <c r="D22" s="229"/>
      <c r="E22" s="229"/>
      <c r="F22" s="229"/>
      <c r="G22" s="229"/>
      <c r="H22" s="229"/>
      <c r="I22" s="240">
        <v>220</v>
      </c>
      <c r="J22" s="240">
        <v>220</v>
      </c>
      <c r="K22" s="240">
        <v>220</v>
      </c>
      <c r="L22" s="240"/>
      <c r="M22" s="240"/>
      <c r="N22" s="240"/>
      <c r="O22" s="240"/>
      <c r="P22" s="229"/>
      <c r="Q22" s="240"/>
      <c r="R22" s="240"/>
      <c r="S22" s="240"/>
      <c r="T22" s="240"/>
      <c r="U22" s="240"/>
      <c r="V22" s="240"/>
      <c r="W22" s="240"/>
    </row>
    <row r="23" s="211" customFormat="1" ht="32" customHeight="1" spans="1:23">
      <c r="A23" s="227" t="s">
        <v>368</v>
      </c>
      <c r="B23" s="228" t="s">
        <v>379</v>
      </c>
      <c r="C23" s="227" t="s">
        <v>378</v>
      </c>
      <c r="D23" s="227" t="s">
        <v>370</v>
      </c>
      <c r="E23" s="229" t="s">
        <v>99</v>
      </c>
      <c r="F23" s="227" t="s">
        <v>100</v>
      </c>
      <c r="G23" s="229" t="s">
        <v>371</v>
      </c>
      <c r="H23" s="227" t="s">
        <v>182</v>
      </c>
      <c r="I23" s="240">
        <v>220</v>
      </c>
      <c r="J23" s="240">
        <v>220</v>
      </c>
      <c r="K23" s="240">
        <v>220</v>
      </c>
      <c r="L23" s="240"/>
      <c r="M23" s="240"/>
      <c r="N23" s="240"/>
      <c r="O23" s="240"/>
      <c r="P23" s="229"/>
      <c r="Q23" s="240"/>
      <c r="R23" s="240"/>
      <c r="S23" s="240"/>
      <c r="T23" s="240"/>
      <c r="U23" s="240"/>
      <c r="V23" s="240"/>
      <c r="W23" s="240"/>
    </row>
    <row r="24" s="211" customFormat="1" ht="32" customHeight="1" spans="1:23">
      <c r="A24" s="229"/>
      <c r="B24" s="228"/>
      <c r="C24" s="227" t="s">
        <v>380</v>
      </c>
      <c r="D24" s="229"/>
      <c r="E24" s="229"/>
      <c r="F24" s="229"/>
      <c r="G24" s="229"/>
      <c r="H24" s="229"/>
      <c r="I24" s="240">
        <v>100</v>
      </c>
      <c r="J24" s="240">
        <v>100</v>
      </c>
      <c r="K24" s="240">
        <v>100</v>
      </c>
      <c r="L24" s="240"/>
      <c r="M24" s="240"/>
      <c r="N24" s="240"/>
      <c r="O24" s="240"/>
      <c r="P24" s="229"/>
      <c r="Q24" s="240"/>
      <c r="R24" s="240"/>
      <c r="S24" s="240"/>
      <c r="T24" s="240"/>
      <c r="U24" s="240"/>
      <c r="V24" s="240"/>
      <c r="W24" s="240"/>
    </row>
    <row r="25" s="211" customFormat="1" ht="32" customHeight="1" spans="1:23">
      <c r="A25" s="227" t="s">
        <v>368</v>
      </c>
      <c r="B25" s="228" t="s">
        <v>381</v>
      </c>
      <c r="C25" s="227" t="s">
        <v>380</v>
      </c>
      <c r="D25" s="227" t="s">
        <v>370</v>
      </c>
      <c r="E25" s="229" t="s">
        <v>99</v>
      </c>
      <c r="F25" s="227" t="s">
        <v>100</v>
      </c>
      <c r="G25" s="229" t="s">
        <v>371</v>
      </c>
      <c r="H25" s="227" t="s">
        <v>182</v>
      </c>
      <c r="I25" s="240">
        <v>100</v>
      </c>
      <c r="J25" s="240">
        <v>100</v>
      </c>
      <c r="K25" s="240">
        <v>100</v>
      </c>
      <c r="L25" s="240"/>
      <c r="M25" s="240"/>
      <c r="N25" s="240"/>
      <c r="O25" s="240"/>
      <c r="P25" s="229"/>
      <c r="Q25" s="240"/>
      <c r="R25" s="240"/>
      <c r="S25" s="240"/>
      <c r="T25" s="240"/>
      <c r="U25" s="240"/>
      <c r="V25" s="240"/>
      <c r="W25" s="240"/>
    </row>
    <row r="26" s="211" customFormat="1" ht="32" customHeight="1" spans="1:23">
      <c r="A26" s="229"/>
      <c r="B26" s="228"/>
      <c r="C26" s="227" t="s">
        <v>382</v>
      </c>
      <c r="D26" s="229"/>
      <c r="E26" s="229"/>
      <c r="F26" s="229"/>
      <c r="G26" s="229"/>
      <c r="H26" s="229"/>
      <c r="I26" s="240">
        <v>200</v>
      </c>
      <c r="J26" s="240">
        <v>200</v>
      </c>
      <c r="K26" s="240">
        <v>200</v>
      </c>
      <c r="L26" s="240"/>
      <c r="M26" s="240"/>
      <c r="N26" s="240"/>
      <c r="O26" s="240"/>
      <c r="P26" s="229"/>
      <c r="Q26" s="240"/>
      <c r="R26" s="240"/>
      <c r="S26" s="240"/>
      <c r="T26" s="240"/>
      <c r="U26" s="240"/>
      <c r="V26" s="240"/>
      <c r="W26" s="240"/>
    </row>
    <row r="27" s="211" customFormat="1" ht="32" customHeight="1" spans="1:23">
      <c r="A27" s="227" t="s">
        <v>368</v>
      </c>
      <c r="B27" s="228" t="s">
        <v>383</v>
      </c>
      <c r="C27" s="227" t="s">
        <v>382</v>
      </c>
      <c r="D27" s="227" t="s">
        <v>370</v>
      </c>
      <c r="E27" s="229" t="s">
        <v>99</v>
      </c>
      <c r="F27" s="227" t="s">
        <v>100</v>
      </c>
      <c r="G27" s="229" t="s">
        <v>371</v>
      </c>
      <c r="H27" s="227" t="s">
        <v>182</v>
      </c>
      <c r="I27" s="240">
        <v>150</v>
      </c>
      <c r="J27" s="240">
        <v>150</v>
      </c>
      <c r="K27" s="240">
        <v>150</v>
      </c>
      <c r="L27" s="240"/>
      <c r="M27" s="240"/>
      <c r="N27" s="240"/>
      <c r="O27" s="240"/>
      <c r="P27" s="229"/>
      <c r="Q27" s="240"/>
      <c r="R27" s="240"/>
      <c r="S27" s="240"/>
      <c r="T27" s="240"/>
      <c r="U27" s="240"/>
      <c r="V27" s="240"/>
      <c r="W27" s="240"/>
    </row>
    <row r="28" s="211" customFormat="1" ht="32" customHeight="1" spans="1:23">
      <c r="A28" s="227" t="s">
        <v>368</v>
      </c>
      <c r="B28" s="228" t="s">
        <v>383</v>
      </c>
      <c r="C28" s="227" t="s">
        <v>382</v>
      </c>
      <c r="D28" s="227" t="s">
        <v>370</v>
      </c>
      <c r="E28" s="229" t="s">
        <v>99</v>
      </c>
      <c r="F28" s="227" t="s">
        <v>100</v>
      </c>
      <c r="G28" s="229" t="s">
        <v>371</v>
      </c>
      <c r="H28" s="227" t="s">
        <v>182</v>
      </c>
      <c r="I28" s="240">
        <v>50</v>
      </c>
      <c r="J28" s="240">
        <v>50</v>
      </c>
      <c r="K28" s="240">
        <v>50</v>
      </c>
      <c r="L28" s="240"/>
      <c r="M28" s="240"/>
      <c r="N28" s="240"/>
      <c r="O28" s="240"/>
      <c r="P28" s="229"/>
      <c r="Q28" s="240"/>
      <c r="R28" s="240"/>
      <c r="S28" s="240"/>
      <c r="T28" s="240"/>
      <c r="U28" s="240"/>
      <c r="V28" s="240"/>
      <c r="W28" s="240"/>
    </row>
    <row r="29" s="211" customFormat="1" ht="32" customHeight="1" spans="1:23">
      <c r="A29" s="229"/>
      <c r="B29" s="228"/>
      <c r="C29" s="227" t="s">
        <v>384</v>
      </c>
      <c r="D29" s="229"/>
      <c r="E29" s="229"/>
      <c r="F29" s="229"/>
      <c r="G29" s="229"/>
      <c r="H29" s="229"/>
      <c r="I29" s="240">
        <v>1000</v>
      </c>
      <c r="J29" s="240">
        <v>1000</v>
      </c>
      <c r="K29" s="240">
        <v>1000</v>
      </c>
      <c r="L29" s="240"/>
      <c r="M29" s="240"/>
      <c r="N29" s="240"/>
      <c r="O29" s="240"/>
      <c r="P29" s="229"/>
      <c r="Q29" s="240"/>
      <c r="R29" s="240"/>
      <c r="S29" s="240"/>
      <c r="T29" s="240"/>
      <c r="U29" s="240"/>
      <c r="V29" s="240"/>
      <c r="W29" s="240"/>
    </row>
    <row r="30" s="211" customFormat="1" ht="32" customHeight="1" spans="1:23">
      <c r="A30" s="227" t="s">
        <v>368</v>
      </c>
      <c r="B30" s="228" t="s">
        <v>385</v>
      </c>
      <c r="C30" s="227" t="s">
        <v>384</v>
      </c>
      <c r="D30" s="227" t="s">
        <v>370</v>
      </c>
      <c r="E30" s="229" t="s">
        <v>99</v>
      </c>
      <c r="F30" s="227" t="s">
        <v>100</v>
      </c>
      <c r="G30" s="229" t="s">
        <v>314</v>
      </c>
      <c r="H30" s="227" t="s">
        <v>192</v>
      </c>
      <c r="I30" s="240">
        <v>19</v>
      </c>
      <c r="J30" s="240">
        <v>19</v>
      </c>
      <c r="K30" s="240">
        <v>19</v>
      </c>
      <c r="L30" s="240"/>
      <c r="M30" s="240"/>
      <c r="N30" s="240"/>
      <c r="O30" s="240"/>
      <c r="P30" s="229"/>
      <c r="Q30" s="240"/>
      <c r="R30" s="240"/>
      <c r="S30" s="240"/>
      <c r="T30" s="240"/>
      <c r="U30" s="240"/>
      <c r="V30" s="240"/>
      <c r="W30" s="240"/>
    </row>
    <row r="31" s="211" customFormat="1" ht="32" customHeight="1" spans="1:23">
      <c r="A31" s="227" t="s">
        <v>368</v>
      </c>
      <c r="B31" s="228" t="s">
        <v>385</v>
      </c>
      <c r="C31" s="227" t="s">
        <v>384</v>
      </c>
      <c r="D31" s="227" t="s">
        <v>370</v>
      </c>
      <c r="E31" s="229" t="s">
        <v>99</v>
      </c>
      <c r="F31" s="227" t="s">
        <v>100</v>
      </c>
      <c r="G31" s="229" t="s">
        <v>314</v>
      </c>
      <c r="H31" s="227" t="s">
        <v>192</v>
      </c>
      <c r="I31" s="240">
        <v>18</v>
      </c>
      <c r="J31" s="240">
        <v>18</v>
      </c>
      <c r="K31" s="240">
        <v>18</v>
      </c>
      <c r="L31" s="240"/>
      <c r="M31" s="240"/>
      <c r="N31" s="240"/>
      <c r="O31" s="240"/>
      <c r="P31" s="229"/>
      <c r="Q31" s="240"/>
      <c r="R31" s="240"/>
      <c r="S31" s="240"/>
      <c r="T31" s="240"/>
      <c r="U31" s="240"/>
      <c r="V31" s="240"/>
      <c r="W31" s="240"/>
    </row>
    <row r="32" s="211" customFormat="1" ht="32" customHeight="1" spans="1:23">
      <c r="A32" s="227" t="s">
        <v>368</v>
      </c>
      <c r="B32" s="228" t="s">
        <v>385</v>
      </c>
      <c r="C32" s="227" t="s">
        <v>384</v>
      </c>
      <c r="D32" s="227" t="s">
        <v>370</v>
      </c>
      <c r="E32" s="229" t="s">
        <v>99</v>
      </c>
      <c r="F32" s="227" t="s">
        <v>100</v>
      </c>
      <c r="G32" s="229" t="s">
        <v>386</v>
      </c>
      <c r="H32" s="227" t="s">
        <v>204</v>
      </c>
      <c r="I32" s="240">
        <v>6.72</v>
      </c>
      <c r="J32" s="240">
        <v>6.72</v>
      </c>
      <c r="K32" s="240">
        <v>6.72</v>
      </c>
      <c r="L32" s="240"/>
      <c r="M32" s="240"/>
      <c r="N32" s="240"/>
      <c r="O32" s="240"/>
      <c r="P32" s="229"/>
      <c r="Q32" s="240"/>
      <c r="R32" s="240"/>
      <c r="S32" s="240"/>
      <c r="T32" s="240"/>
      <c r="U32" s="240"/>
      <c r="V32" s="240"/>
      <c r="W32" s="240"/>
    </row>
    <row r="33" s="211" customFormat="1" ht="32" customHeight="1" spans="1:23">
      <c r="A33" s="227" t="s">
        <v>368</v>
      </c>
      <c r="B33" s="228" t="s">
        <v>385</v>
      </c>
      <c r="C33" s="227" t="s">
        <v>384</v>
      </c>
      <c r="D33" s="227" t="s">
        <v>370</v>
      </c>
      <c r="E33" s="229" t="s">
        <v>99</v>
      </c>
      <c r="F33" s="227" t="s">
        <v>100</v>
      </c>
      <c r="G33" s="229" t="s">
        <v>371</v>
      </c>
      <c r="H33" s="227" t="s">
        <v>182</v>
      </c>
      <c r="I33" s="240">
        <v>18</v>
      </c>
      <c r="J33" s="240">
        <v>18</v>
      </c>
      <c r="K33" s="240">
        <v>18</v>
      </c>
      <c r="L33" s="240"/>
      <c r="M33" s="240"/>
      <c r="N33" s="240"/>
      <c r="O33" s="240"/>
      <c r="P33" s="229"/>
      <c r="Q33" s="240"/>
      <c r="R33" s="240"/>
      <c r="S33" s="240"/>
      <c r="T33" s="240"/>
      <c r="U33" s="240"/>
      <c r="V33" s="240"/>
      <c r="W33" s="240"/>
    </row>
    <row r="34" s="211" customFormat="1" ht="32" customHeight="1" spans="1:23">
      <c r="A34" s="227" t="s">
        <v>368</v>
      </c>
      <c r="B34" s="228" t="s">
        <v>385</v>
      </c>
      <c r="C34" s="227" t="s">
        <v>384</v>
      </c>
      <c r="D34" s="227" t="s">
        <v>370</v>
      </c>
      <c r="E34" s="229" t="s">
        <v>99</v>
      </c>
      <c r="F34" s="227" t="s">
        <v>100</v>
      </c>
      <c r="G34" s="229" t="s">
        <v>371</v>
      </c>
      <c r="H34" s="227" t="s">
        <v>182</v>
      </c>
      <c r="I34" s="240">
        <v>805</v>
      </c>
      <c r="J34" s="240">
        <v>805</v>
      </c>
      <c r="K34" s="240">
        <v>805</v>
      </c>
      <c r="L34" s="240"/>
      <c r="M34" s="240"/>
      <c r="N34" s="240"/>
      <c r="O34" s="240"/>
      <c r="P34" s="229"/>
      <c r="Q34" s="240"/>
      <c r="R34" s="240"/>
      <c r="S34" s="240"/>
      <c r="T34" s="240"/>
      <c r="U34" s="240"/>
      <c r="V34" s="240"/>
      <c r="W34" s="240"/>
    </row>
    <row r="35" s="211" customFormat="1" ht="32" customHeight="1" spans="1:23">
      <c r="A35" s="227" t="s">
        <v>368</v>
      </c>
      <c r="B35" s="228" t="s">
        <v>385</v>
      </c>
      <c r="C35" s="227" t="s">
        <v>384</v>
      </c>
      <c r="D35" s="227" t="s">
        <v>370</v>
      </c>
      <c r="E35" s="229" t="s">
        <v>99</v>
      </c>
      <c r="F35" s="227" t="s">
        <v>100</v>
      </c>
      <c r="G35" s="229" t="s">
        <v>371</v>
      </c>
      <c r="H35" s="227" t="s">
        <v>182</v>
      </c>
      <c r="I35" s="240">
        <v>19.6</v>
      </c>
      <c r="J35" s="240">
        <v>19.6</v>
      </c>
      <c r="K35" s="240">
        <v>19.6</v>
      </c>
      <c r="L35" s="240"/>
      <c r="M35" s="240"/>
      <c r="N35" s="240"/>
      <c r="O35" s="240"/>
      <c r="P35" s="229"/>
      <c r="Q35" s="240"/>
      <c r="R35" s="240"/>
      <c r="S35" s="240"/>
      <c r="T35" s="240"/>
      <c r="U35" s="240"/>
      <c r="V35" s="240"/>
      <c r="W35" s="240"/>
    </row>
    <row r="36" s="211" customFormat="1" ht="32" customHeight="1" spans="1:23">
      <c r="A36" s="227" t="s">
        <v>368</v>
      </c>
      <c r="B36" s="228" t="s">
        <v>385</v>
      </c>
      <c r="C36" s="227" t="s">
        <v>384</v>
      </c>
      <c r="D36" s="227" t="s">
        <v>370</v>
      </c>
      <c r="E36" s="229" t="s">
        <v>99</v>
      </c>
      <c r="F36" s="227" t="s">
        <v>100</v>
      </c>
      <c r="G36" s="229" t="s">
        <v>371</v>
      </c>
      <c r="H36" s="227" t="s">
        <v>182</v>
      </c>
      <c r="I36" s="240">
        <v>9</v>
      </c>
      <c r="J36" s="240">
        <v>9</v>
      </c>
      <c r="K36" s="240">
        <v>9</v>
      </c>
      <c r="L36" s="240"/>
      <c r="M36" s="240"/>
      <c r="N36" s="240"/>
      <c r="O36" s="240"/>
      <c r="P36" s="229"/>
      <c r="Q36" s="240"/>
      <c r="R36" s="240"/>
      <c r="S36" s="240"/>
      <c r="T36" s="240"/>
      <c r="U36" s="240"/>
      <c r="V36" s="240"/>
      <c r="W36" s="240"/>
    </row>
    <row r="37" s="211" customFormat="1" ht="32" customHeight="1" spans="1:23">
      <c r="A37" s="227" t="s">
        <v>368</v>
      </c>
      <c r="B37" s="228" t="s">
        <v>385</v>
      </c>
      <c r="C37" s="227" t="s">
        <v>384</v>
      </c>
      <c r="D37" s="227" t="s">
        <v>370</v>
      </c>
      <c r="E37" s="229" t="s">
        <v>99</v>
      </c>
      <c r="F37" s="227" t="s">
        <v>100</v>
      </c>
      <c r="G37" s="229" t="s">
        <v>371</v>
      </c>
      <c r="H37" s="227" t="s">
        <v>182</v>
      </c>
      <c r="I37" s="240">
        <v>100</v>
      </c>
      <c r="J37" s="240">
        <v>100</v>
      </c>
      <c r="K37" s="240">
        <v>100</v>
      </c>
      <c r="L37" s="240"/>
      <c r="M37" s="240"/>
      <c r="N37" s="240"/>
      <c r="O37" s="240"/>
      <c r="P37" s="229"/>
      <c r="Q37" s="240"/>
      <c r="R37" s="240"/>
      <c r="S37" s="240"/>
      <c r="T37" s="240"/>
      <c r="U37" s="240"/>
      <c r="V37" s="240"/>
      <c r="W37" s="240"/>
    </row>
    <row r="38" s="211" customFormat="1" ht="32" customHeight="1" spans="1:23">
      <c r="A38" s="227" t="s">
        <v>368</v>
      </c>
      <c r="B38" s="228" t="s">
        <v>385</v>
      </c>
      <c r="C38" s="227" t="s">
        <v>384</v>
      </c>
      <c r="D38" s="227" t="s">
        <v>370</v>
      </c>
      <c r="E38" s="229" t="s">
        <v>99</v>
      </c>
      <c r="F38" s="227" t="s">
        <v>100</v>
      </c>
      <c r="G38" s="229" t="s">
        <v>387</v>
      </c>
      <c r="H38" s="227" t="s">
        <v>67</v>
      </c>
      <c r="I38" s="240">
        <v>4.68</v>
      </c>
      <c r="J38" s="240">
        <v>4.68</v>
      </c>
      <c r="K38" s="240">
        <v>4.68</v>
      </c>
      <c r="L38" s="240"/>
      <c r="M38" s="240"/>
      <c r="N38" s="240"/>
      <c r="O38" s="240"/>
      <c r="P38" s="229"/>
      <c r="Q38" s="240"/>
      <c r="R38" s="240"/>
      <c r="S38" s="240"/>
      <c r="T38" s="240"/>
      <c r="U38" s="240"/>
      <c r="V38" s="240"/>
      <c r="W38" s="240"/>
    </row>
    <row r="39" s="211" customFormat="1" ht="32" customHeight="1" spans="1:23">
      <c r="A39" s="229"/>
      <c r="B39" s="228"/>
      <c r="C39" s="227" t="s">
        <v>388</v>
      </c>
      <c r="D39" s="229"/>
      <c r="E39" s="229"/>
      <c r="F39" s="229"/>
      <c r="G39" s="229"/>
      <c r="H39" s="229"/>
      <c r="I39" s="240">
        <v>30</v>
      </c>
      <c r="J39" s="240">
        <v>30</v>
      </c>
      <c r="K39" s="240">
        <v>30</v>
      </c>
      <c r="L39" s="240"/>
      <c r="M39" s="240"/>
      <c r="N39" s="240"/>
      <c r="O39" s="240"/>
      <c r="P39" s="229"/>
      <c r="Q39" s="240"/>
      <c r="R39" s="240"/>
      <c r="S39" s="240"/>
      <c r="T39" s="240"/>
      <c r="U39" s="240"/>
      <c r="V39" s="240"/>
      <c r="W39" s="240"/>
    </row>
    <row r="40" s="211" customFormat="1" ht="32" customHeight="1" spans="1:23">
      <c r="A40" s="227" t="s">
        <v>389</v>
      </c>
      <c r="B40" s="228" t="s">
        <v>390</v>
      </c>
      <c r="C40" s="227" t="s">
        <v>388</v>
      </c>
      <c r="D40" s="227" t="s">
        <v>370</v>
      </c>
      <c r="E40" s="229" t="s">
        <v>99</v>
      </c>
      <c r="F40" s="227" t="s">
        <v>100</v>
      </c>
      <c r="G40" s="229" t="s">
        <v>329</v>
      </c>
      <c r="H40" s="227" t="s">
        <v>179</v>
      </c>
      <c r="I40" s="240">
        <v>14</v>
      </c>
      <c r="J40" s="240">
        <v>14</v>
      </c>
      <c r="K40" s="240">
        <v>14</v>
      </c>
      <c r="L40" s="240"/>
      <c r="M40" s="240"/>
      <c r="N40" s="240"/>
      <c r="O40" s="240"/>
      <c r="P40" s="229"/>
      <c r="Q40" s="240"/>
      <c r="R40" s="240"/>
      <c r="S40" s="240"/>
      <c r="T40" s="240"/>
      <c r="U40" s="240"/>
      <c r="V40" s="240"/>
      <c r="W40" s="240"/>
    </row>
    <row r="41" s="211" customFormat="1" ht="32" customHeight="1" spans="1:23">
      <c r="A41" s="227" t="s">
        <v>389</v>
      </c>
      <c r="B41" s="228" t="s">
        <v>390</v>
      </c>
      <c r="C41" s="227" t="s">
        <v>388</v>
      </c>
      <c r="D41" s="227" t="s">
        <v>370</v>
      </c>
      <c r="E41" s="229" t="s">
        <v>99</v>
      </c>
      <c r="F41" s="227" t="s">
        <v>100</v>
      </c>
      <c r="G41" s="229" t="s">
        <v>371</v>
      </c>
      <c r="H41" s="227" t="s">
        <v>182</v>
      </c>
      <c r="I41" s="240">
        <v>11</v>
      </c>
      <c r="J41" s="240">
        <v>11</v>
      </c>
      <c r="K41" s="240">
        <v>11</v>
      </c>
      <c r="L41" s="240"/>
      <c r="M41" s="240"/>
      <c r="N41" s="240"/>
      <c r="O41" s="240"/>
      <c r="P41" s="229"/>
      <c r="Q41" s="240"/>
      <c r="R41" s="240"/>
      <c r="S41" s="240"/>
      <c r="T41" s="240"/>
      <c r="U41" s="240"/>
      <c r="V41" s="240"/>
      <c r="W41" s="240"/>
    </row>
    <row r="42" s="211" customFormat="1" ht="32" customHeight="1" spans="1:23">
      <c r="A42" s="227" t="s">
        <v>389</v>
      </c>
      <c r="B42" s="228" t="s">
        <v>390</v>
      </c>
      <c r="C42" s="227" t="s">
        <v>388</v>
      </c>
      <c r="D42" s="227" t="s">
        <v>370</v>
      </c>
      <c r="E42" s="229" t="s">
        <v>99</v>
      </c>
      <c r="F42" s="227" t="s">
        <v>100</v>
      </c>
      <c r="G42" s="229" t="s">
        <v>371</v>
      </c>
      <c r="H42" s="227" t="s">
        <v>182</v>
      </c>
      <c r="I42" s="240">
        <v>5</v>
      </c>
      <c r="J42" s="240">
        <v>5</v>
      </c>
      <c r="K42" s="240">
        <v>5</v>
      </c>
      <c r="L42" s="240"/>
      <c r="M42" s="240"/>
      <c r="N42" s="240"/>
      <c r="O42" s="240"/>
      <c r="P42" s="229"/>
      <c r="Q42" s="240"/>
      <c r="R42" s="240"/>
      <c r="S42" s="240"/>
      <c r="T42" s="240"/>
      <c r="U42" s="240"/>
      <c r="V42" s="240"/>
      <c r="W42" s="240"/>
    </row>
    <row r="43" s="211" customFormat="1" ht="32" customHeight="1" spans="1:23">
      <c r="A43" s="229"/>
      <c r="B43" s="228"/>
      <c r="C43" s="227" t="s">
        <v>391</v>
      </c>
      <c r="D43" s="229"/>
      <c r="E43" s="229"/>
      <c r="F43" s="229"/>
      <c r="G43" s="229"/>
      <c r="H43" s="229"/>
      <c r="I43" s="240">
        <v>458</v>
      </c>
      <c r="J43" s="240">
        <v>458</v>
      </c>
      <c r="K43" s="240">
        <v>458</v>
      </c>
      <c r="L43" s="240"/>
      <c r="M43" s="240"/>
      <c r="N43" s="240"/>
      <c r="O43" s="240"/>
      <c r="P43" s="229"/>
      <c r="Q43" s="240"/>
      <c r="R43" s="240"/>
      <c r="S43" s="240"/>
      <c r="T43" s="240"/>
      <c r="U43" s="240"/>
      <c r="V43" s="240"/>
      <c r="W43" s="240"/>
    </row>
    <row r="44" s="211" customFormat="1" ht="32" customHeight="1" spans="1:23">
      <c r="A44" s="227" t="s">
        <v>389</v>
      </c>
      <c r="B44" s="228" t="s">
        <v>392</v>
      </c>
      <c r="C44" s="227" t="s">
        <v>391</v>
      </c>
      <c r="D44" s="227" t="s">
        <v>370</v>
      </c>
      <c r="E44" s="229" t="s">
        <v>99</v>
      </c>
      <c r="F44" s="227" t="s">
        <v>100</v>
      </c>
      <c r="G44" s="229" t="s">
        <v>314</v>
      </c>
      <c r="H44" s="227" t="s">
        <v>192</v>
      </c>
      <c r="I44" s="240">
        <v>17.5</v>
      </c>
      <c r="J44" s="240">
        <v>17.5</v>
      </c>
      <c r="K44" s="240">
        <v>17.5</v>
      </c>
      <c r="L44" s="240"/>
      <c r="M44" s="240"/>
      <c r="N44" s="240"/>
      <c r="O44" s="240"/>
      <c r="P44" s="229"/>
      <c r="Q44" s="240"/>
      <c r="R44" s="240"/>
      <c r="S44" s="240"/>
      <c r="T44" s="240"/>
      <c r="U44" s="240"/>
      <c r="V44" s="240"/>
      <c r="W44" s="240"/>
    </row>
    <row r="45" s="211" customFormat="1" ht="32" customHeight="1" spans="1:23">
      <c r="A45" s="227" t="s">
        <v>389</v>
      </c>
      <c r="B45" s="228" t="s">
        <v>392</v>
      </c>
      <c r="C45" s="227" t="s">
        <v>391</v>
      </c>
      <c r="D45" s="227" t="s">
        <v>370</v>
      </c>
      <c r="E45" s="229" t="s">
        <v>99</v>
      </c>
      <c r="F45" s="227" t="s">
        <v>100</v>
      </c>
      <c r="G45" s="229" t="s">
        <v>312</v>
      </c>
      <c r="H45" s="227" t="s">
        <v>200</v>
      </c>
      <c r="I45" s="240">
        <v>90</v>
      </c>
      <c r="J45" s="240">
        <v>90</v>
      </c>
      <c r="K45" s="240">
        <v>90</v>
      </c>
      <c r="L45" s="240"/>
      <c r="M45" s="240"/>
      <c r="N45" s="240"/>
      <c r="O45" s="240"/>
      <c r="P45" s="229"/>
      <c r="Q45" s="240"/>
      <c r="R45" s="240"/>
      <c r="S45" s="240"/>
      <c r="T45" s="240"/>
      <c r="U45" s="240"/>
      <c r="V45" s="240"/>
      <c r="W45" s="240"/>
    </row>
    <row r="46" s="211" customFormat="1" ht="32" customHeight="1" spans="1:23">
      <c r="A46" s="227" t="s">
        <v>389</v>
      </c>
      <c r="B46" s="228" t="s">
        <v>392</v>
      </c>
      <c r="C46" s="227" t="s">
        <v>391</v>
      </c>
      <c r="D46" s="227" t="s">
        <v>370</v>
      </c>
      <c r="E46" s="229" t="s">
        <v>99</v>
      </c>
      <c r="F46" s="227" t="s">
        <v>100</v>
      </c>
      <c r="G46" s="229" t="s">
        <v>371</v>
      </c>
      <c r="H46" s="227" t="s">
        <v>182</v>
      </c>
      <c r="I46" s="240">
        <v>340</v>
      </c>
      <c r="J46" s="240">
        <v>340</v>
      </c>
      <c r="K46" s="240">
        <v>340</v>
      </c>
      <c r="L46" s="240"/>
      <c r="M46" s="240"/>
      <c r="N46" s="240"/>
      <c r="O46" s="240"/>
      <c r="P46" s="229"/>
      <c r="Q46" s="240"/>
      <c r="R46" s="240"/>
      <c r="S46" s="240"/>
      <c r="T46" s="240"/>
      <c r="U46" s="240"/>
      <c r="V46" s="240"/>
      <c r="W46" s="240"/>
    </row>
    <row r="47" s="211" customFormat="1" ht="32" customHeight="1" spans="1:23">
      <c r="A47" s="227" t="s">
        <v>389</v>
      </c>
      <c r="B47" s="228" t="s">
        <v>392</v>
      </c>
      <c r="C47" s="227" t="s">
        <v>391</v>
      </c>
      <c r="D47" s="227" t="s">
        <v>370</v>
      </c>
      <c r="E47" s="229" t="s">
        <v>99</v>
      </c>
      <c r="F47" s="227" t="s">
        <v>100</v>
      </c>
      <c r="G47" s="229" t="s">
        <v>307</v>
      </c>
      <c r="H47" s="227" t="s">
        <v>187</v>
      </c>
      <c r="I47" s="240">
        <v>8</v>
      </c>
      <c r="J47" s="240">
        <v>8</v>
      </c>
      <c r="K47" s="240">
        <v>8</v>
      </c>
      <c r="L47" s="240"/>
      <c r="M47" s="240"/>
      <c r="N47" s="240"/>
      <c r="O47" s="240"/>
      <c r="P47" s="229"/>
      <c r="Q47" s="240"/>
      <c r="R47" s="240"/>
      <c r="S47" s="240"/>
      <c r="T47" s="240"/>
      <c r="U47" s="240"/>
      <c r="V47" s="240"/>
      <c r="W47" s="240"/>
    </row>
    <row r="48" s="211" customFormat="1" ht="32" customHeight="1" spans="1:23">
      <c r="A48" s="227" t="s">
        <v>389</v>
      </c>
      <c r="B48" s="228" t="s">
        <v>392</v>
      </c>
      <c r="C48" s="227" t="s">
        <v>391</v>
      </c>
      <c r="D48" s="227" t="s">
        <v>370</v>
      </c>
      <c r="E48" s="229" t="s">
        <v>99</v>
      </c>
      <c r="F48" s="227" t="s">
        <v>100</v>
      </c>
      <c r="G48" s="229" t="s">
        <v>307</v>
      </c>
      <c r="H48" s="227" t="s">
        <v>187</v>
      </c>
      <c r="I48" s="240">
        <v>2.5</v>
      </c>
      <c r="J48" s="240">
        <v>2.5</v>
      </c>
      <c r="K48" s="240">
        <v>2.5</v>
      </c>
      <c r="L48" s="240"/>
      <c r="M48" s="240"/>
      <c r="N48" s="240"/>
      <c r="O48" s="240"/>
      <c r="P48" s="229"/>
      <c r="Q48" s="240"/>
      <c r="R48" s="240"/>
      <c r="S48" s="240"/>
      <c r="T48" s="240"/>
      <c r="U48" s="240"/>
      <c r="V48" s="240"/>
      <c r="W48" s="240"/>
    </row>
    <row r="49" s="211" customFormat="1" ht="32" customHeight="1" spans="1:23">
      <c r="A49" s="229"/>
      <c r="B49" s="228"/>
      <c r="C49" s="227" t="s">
        <v>393</v>
      </c>
      <c r="D49" s="229"/>
      <c r="E49" s="229"/>
      <c r="F49" s="229"/>
      <c r="G49" s="229"/>
      <c r="H49" s="229"/>
      <c r="I49" s="240">
        <v>102</v>
      </c>
      <c r="J49" s="240">
        <v>102</v>
      </c>
      <c r="K49" s="240">
        <v>102</v>
      </c>
      <c r="L49" s="240"/>
      <c r="M49" s="240"/>
      <c r="N49" s="240"/>
      <c r="O49" s="240"/>
      <c r="P49" s="229"/>
      <c r="Q49" s="240"/>
      <c r="R49" s="240"/>
      <c r="S49" s="240"/>
      <c r="T49" s="240"/>
      <c r="U49" s="240"/>
      <c r="V49" s="240"/>
      <c r="W49" s="240"/>
    </row>
    <row r="50" s="211" customFormat="1" ht="32" customHeight="1" spans="1:23">
      <c r="A50" s="227" t="s">
        <v>368</v>
      </c>
      <c r="B50" s="228" t="s">
        <v>394</v>
      </c>
      <c r="C50" s="227" t="s">
        <v>393</v>
      </c>
      <c r="D50" s="227" t="s">
        <v>370</v>
      </c>
      <c r="E50" s="229" t="s">
        <v>99</v>
      </c>
      <c r="F50" s="227" t="s">
        <v>100</v>
      </c>
      <c r="G50" s="229" t="s">
        <v>371</v>
      </c>
      <c r="H50" s="227" t="s">
        <v>182</v>
      </c>
      <c r="I50" s="240">
        <v>102</v>
      </c>
      <c r="J50" s="240">
        <v>102</v>
      </c>
      <c r="K50" s="240">
        <v>102</v>
      </c>
      <c r="L50" s="240"/>
      <c r="M50" s="240"/>
      <c r="N50" s="240"/>
      <c r="O50" s="240"/>
      <c r="P50" s="229"/>
      <c r="Q50" s="240"/>
      <c r="R50" s="240"/>
      <c r="S50" s="240"/>
      <c r="T50" s="240"/>
      <c r="U50" s="240"/>
      <c r="V50" s="240"/>
      <c r="W50" s="240"/>
    </row>
    <row r="51" s="211" customFormat="1" ht="32" customHeight="1" spans="1:23">
      <c r="A51" s="229"/>
      <c r="B51" s="228"/>
      <c r="C51" s="227" t="s">
        <v>395</v>
      </c>
      <c r="D51" s="229"/>
      <c r="E51" s="229"/>
      <c r="F51" s="229"/>
      <c r="G51" s="229"/>
      <c r="H51" s="229"/>
      <c r="I51" s="240">
        <v>20</v>
      </c>
      <c r="J51" s="240">
        <v>20</v>
      </c>
      <c r="K51" s="240">
        <v>20</v>
      </c>
      <c r="L51" s="240"/>
      <c r="M51" s="240"/>
      <c r="N51" s="240"/>
      <c r="O51" s="240"/>
      <c r="P51" s="229"/>
      <c r="Q51" s="240"/>
      <c r="R51" s="240"/>
      <c r="S51" s="240"/>
      <c r="T51" s="240"/>
      <c r="U51" s="240"/>
      <c r="V51" s="240"/>
      <c r="W51" s="240"/>
    </row>
    <row r="52" s="211" customFormat="1" ht="32" customHeight="1" spans="1:23">
      <c r="A52" s="227" t="s">
        <v>368</v>
      </c>
      <c r="B52" s="228" t="s">
        <v>396</v>
      </c>
      <c r="C52" s="227" t="s">
        <v>395</v>
      </c>
      <c r="D52" s="227" t="s">
        <v>370</v>
      </c>
      <c r="E52" s="229" t="s">
        <v>99</v>
      </c>
      <c r="F52" s="227" t="s">
        <v>100</v>
      </c>
      <c r="G52" s="229" t="s">
        <v>371</v>
      </c>
      <c r="H52" s="227" t="s">
        <v>182</v>
      </c>
      <c r="I52" s="240">
        <v>20</v>
      </c>
      <c r="J52" s="240">
        <v>20</v>
      </c>
      <c r="K52" s="240">
        <v>20</v>
      </c>
      <c r="L52" s="240"/>
      <c r="M52" s="240"/>
      <c r="N52" s="240"/>
      <c r="O52" s="240"/>
      <c r="P52" s="229"/>
      <c r="Q52" s="240"/>
      <c r="R52" s="240"/>
      <c r="S52" s="240"/>
      <c r="T52" s="240"/>
      <c r="U52" s="240"/>
      <c r="V52" s="240"/>
      <c r="W52" s="240"/>
    </row>
    <row r="53" s="211" customFormat="1" ht="32" customHeight="1" spans="1:23">
      <c r="A53" s="217" t="s">
        <v>397</v>
      </c>
      <c r="B53" s="230"/>
      <c r="C53" s="231"/>
      <c r="D53" s="231"/>
      <c r="E53" s="231"/>
      <c r="F53" s="231"/>
      <c r="G53" s="231"/>
      <c r="H53" s="232"/>
      <c r="I53" s="240">
        <v>3280</v>
      </c>
      <c r="J53" s="240">
        <v>3280</v>
      </c>
      <c r="K53" s="240">
        <v>3280</v>
      </c>
      <c r="L53" s="240"/>
      <c r="M53" s="240"/>
      <c r="N53" s="240"/>
      <c r="O53" s="240"/>
      <c r="P53" s="240"/>
      <c r="Q53" s="240"/>
      <c r="R53" s="240"/>
      <c r="S53" s="240"/>
      <c r="T53" s="240"/>
      <c r="U53" s="240"/>
      <c r="V53" s="240"/>
      <c r="W53" s="240"/>
    </row>
    <row r="54" s="211" customFormat="1" customHeight="1" spans="2:2">
      <c r="B54" s="233"/>
    </row>
    <row r="55" s="211" customFormat="1" customHeight="1" spans="2:2">
      <c r="B55" s="233"/>
    </row>
    <row r="56" s="211" customFormat="1" customHeight="1" spans="2:2">
      <c r="B56" s="233"/>
    </row>
    <row r="57" s="211" customFormat="1" customHeight="1" spans="2:2">
      <c r="B57" s="233"/>
    </row>
  </sheetData>
  <mergeCells count="28">
    <mergeCell ref="A2:W2"/>
    <mergeCell ref="A3:H3"/>
    <mergeCell ref="J4:M4"/>
    <mergeCell ref="N4:P4"/>
    <mergeCell ref="R4:W4"/>
    <mergeCell ref="A53:H5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淡定</cp:lastModifiedBy>
  <dcterms:created xsi:type="dcterms:W3CDTF">2024-01-25T15:18:00Z</dcterms:created>
  <dcterms:modified xsi:type="dcterms:W3CDTF">2024-07-18T01:28:53Z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C82B51D8C8C444EC83700BDCA8434BB4_12</vt:lpwstr>
  </property>
</Properties>
</file>