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<sst xmlns="http://schemas.openxmlformats.org/spreadsheetml/2006/main" count="1375" uniqueCount="487">
  <si>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</si>
  <si>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</si>
  <si>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</si>
  <si>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</si>
  <si>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</si>
  <si>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</si>
  <si>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</si>
  <si>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</si>
  <si>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</si>
  <si>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</si>
  <si>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</si>
  <si>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</si>
  <si>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</si>
  <si>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</si>
  <si>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</si>
  <si>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</si>
  <si>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</si>
  <si>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</si>
  <si>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</si>
  <si>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</si>
  <si>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</si>
  <si>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</si>
  <si>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</si>
  <si>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</si>
  <si>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</si>
  <si>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</si>
  <si>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</si>
  <si>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</si>
  <si>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</si>
  <si>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</si>
  <si>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</si>
  <si>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</si>
  <si>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</si>
  <si>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</si>
  <si>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</si>
  <si>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</si>
  <si>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</si>
  <si>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</si>
  <si>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</si>
  <si>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</si>
  <si>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</si>
  <si>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</si>
  <si>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</si>
  <si>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曲靖市第一幼儿园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</si>
  <si>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</si>
  <si>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</si>
  <si>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</si>
  <si>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</si>
  <si>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</si>
  <si>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</si>
  <si>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</si>
  <si>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</si>
  <si>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</si>
  <si>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</si>
  <si>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</si>
  <si>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</si>
  <si>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</si>
  <si>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</si>
  <si>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</si>
  <si>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</si>
  <si>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</si>
  <si>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</si>
  <si>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</si>
  <si>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</si>
  <si>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</si>
  <si>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</si>
  <si>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</si>
  <si>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</si>
  <si>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</si>
  <si>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</si>
  <si>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</si>
  <si>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</si>
  <si>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</si>
  <si>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</si>
  <si>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</si>
  <si>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</si>
  <si>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</si>
  <si>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</si>
  <si>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</si>
  <si>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</si>
  <si>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</si>
  <si>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</si>
  <si>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</si>
  <si>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</si>
  <si>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</si>
  <si>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</si>
  <si>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</si>
  <si>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</si>
  <si>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</si>
  <si>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</si>
  <si>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</si>
  <si>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</si>
  <si>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</si>
  <si>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</si>
  <si>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</si>
  <si>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</si>
  <si>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</si>
  <si>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</si>
  <si>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</si>
  <si>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</si>
  <si>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</si>
  <si>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</si>
  <si>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</si>
  <si>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</si>
  <si>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</si>
  <si>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</si>
  <si>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</si>
  <si>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</si>
  <si>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</si>
  <si>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</si>
  <si>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</si>
  <si>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</si>
  <si>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</si>
  <si>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</si>
  <si>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</si>
  <si>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</si>
  <si>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</si>
  <si>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</si>
  <si>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</si>
  <si>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</si>
  <si>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</si>
  <si>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</si>
  <si>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</si>
  <si>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</si>
  <si>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</si>
  <si>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</si>
  <si>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</si>
  <si>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</si>
  <si>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</si>
  <si>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</si>
  <si>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</si>
  <si>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</si>
  <si>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</si>
  <si>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</si>
  <si>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</si>
  <si>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</si>
  <si>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</si>
  <si>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</si>
  <si>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</si>
  <si>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</si>
  <si>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</si>
  <si>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</si>
  <si>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</si>
  <si>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</si>
  <si>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</si>
  <si>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</si>
  <si>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</si>
  <si>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</si>
  <si>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</si>
  <si>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</si>
  <si>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</si>
  <si>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</si>
  <si>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</si>
  <si>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</si>
  <si>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</si>
  <si>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</si>
  <si>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</si>
  <si>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</si>
  <si>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</si>
  <si>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</si>
  <si>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</si>
  <si>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</si>
  <si>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</si>
  <si>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</si>
  <si>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</si>
  <si>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</si>
  <si>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</si>
  <si>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助学金</t>
  </si>
  <si>
    <t>99</t>
  </si>
  <si>
    <t>其他工资福利支出</t>
  </si>
  <si>
    <t>05</t>
  </si>
  <si>
    <t>离退休费</t>
  </si>
  <si>
    <t>302</t>
  </si>
  <si>
    <t>办公费</t>
  </si>
  <si>
    <t>印刷费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</si>
  <si>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</si>
  <si>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</si>
  <si>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</si>
  <si>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</si>
  <si>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</si>
  <si>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</si>
  <si>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</si>
  <si>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</si>
  <si>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</si>
  <si>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</si>
  <si>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</si>
  <si>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</si>
  <si>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</si>
  <si>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</si>
  <si>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</si>
  <si>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</si>
  <si>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</si>
  <si>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</si>
  <si>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</si>
  <si>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</si>
  <si>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</si>
  <si>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</si>
  <si>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</si>
  <si>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</si>
  <si>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</si>
  <si>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</si>
  <si>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</si>
  <si>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</si>
  <si>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</si>
  <si>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</si>
  <si>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</si>
  <si>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</si>
  <si>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</si>
  <si>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</si>
  <si>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</si>
  <si>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</si>
  <si>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</si>
  <si>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</si>
  <si>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说明：曲靖市第一幼儿园2024年无一般公共预算“三公”经费预算支出，故此表为空表。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</si>
  <si>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</si>
  <si>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</si>
  <si>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</si>
  <si>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</si>
  <si>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</si>
  <si>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</si>
  <si>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</si>
  <si>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</si>
  <si>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</si>
  <si>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</si>
  <si>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</si>
  <si>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</si>
  <si>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</si>
  <si>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</si>
  <si>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</si>
  <si>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</si>
  <si>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</si>
  <si>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</si>
  <si>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</si>
  <si>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</si>
  <si>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530300210000000019836</t>
  </si>
  <si>
    <t>事业人员支出工资</t>
  </si>
  <si>
    <t>30101</t>
  </si>
  <si>
    <t>30102</t>
  </si>
  <si>
    <t>30107</t>
  </si>
  <si>
    <t>530300231100001506175</t>
  </si>
  <si>
    <t>事业人员参照公务员规范后绩效奖</t>
  </si>
  <si>
    <t>530300210000000019847</t>
  </si>
  <si>
    <t>社会保障缴费（养老保险）</t>
  </si>
  <si>
    <t>30108</t>
  </si>
  <si>
    <t>530300210000000019844</t>
  </si>
  <si>
    <t>社会保障缴费（基本医疗保险）</t>
  </si>
  <si>
    <t>30110</t>
  </si>
  <si>
    <t>530300210000000019843</t>
  </si>
  <si>
    <t>社会保障缴费（工伤保险）</t>
  </si>
  <si>
    <t>30112</t>
  </si>
  <si>
    <t>530300210000000019846</t>
  </si>
  <si>
    <t>社会保障缴费（失业保险）</t>
  </si>
  <si>
    <t>530300210000000019842</t>
  </si>
  <si>
    <t>社会保障缴费（附加商业险）</t>
  </si>
  <si>
    <t>530300210000000019850</t>
  </si>
  <si>
    <t>社会保障缴费（住房公积金）</t>
  </si>
  <si>
    <t>30113</t>
  </si>
  <si>
    <t>530300210000000019863</t>
  </si>
  <si>
    <t>一般公用经费</t>
  </si>
  <si>
    <t>30201</t>
  </si>
  <si>
    <t>30299</t>
  </si>
  <si>
    <t>30213</t>
  </si>
  <si>
    <t>530300210000000019862</t>
  </si>
  <si>
    <t>退休公用经费</t>
  </si>
  <si>
    <t>530300210000000019861</t>
  </si>
  <si>
    <t>30216</t>
  </si>
  <si>
    <t>530300210000000019856</t>
  </si>
  <si>
    <t>30228</t>
  </si>
  <si>
    <t>530300210000000019857</t>
  </si>
  <si>
    <t>30229</t>
  </si>
  <si>
    <t>530300231100001722124</t>
  </si>
  <si>
    <t>曲靖市第一幼儿园保育费支付社会保障缴费专项资金</t>
  </si>
  <si>
    <t>530300231100001250103</t>
  </si>
  <si>
    <t>曲靖市第一幼儿园事业绩效激励专项资金</t>
  </si>
  <si>
    <t>530300231100001392808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</si>
  <si>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</si>
  <si>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</si>
  <si>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</si>
  <si>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</si>
  <si>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</si>
  <si>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</si>
  <si>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</si>
  <si>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</si>
  <si>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</si>
  <si>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曲靖市第一幼儿园保育费促发展专项资金</t>
  </si>
  <si>
    <t>事业发展类</t>
  </si>
  <si>
    <t>530300200000000001644</t>
  </si>
  <si>
    <t>30202</t>
  </si>
  <si>
    <t>30205</t>
  </si>
  <si>
    <t>30206</t>
  </si>
  <si>
    <t>30207</t>
  </si>
  <si>
    <t>30209</t>
  </si>
  <si>
    <t>30211</t>
  </si>
  <si>
    <t>30226</t>
  </si>
  <si>
    <t>30227</t>
  </si>
  <si>
    <t>30239</t>
  </si>
  <si>
    <t>30305</t>
  </si>
  <si>
    <t>31002</t>
  </si>
  <si>
    <t>曲靖市第一幼儿园单位自有资金专项资金</t>
  </si>
  <si>
    <t>530300221100000632086</t>
  </si>
  <si>
    <t>30214</t>
  </si>
  <si>
    <t>30217</t>
  </si>
  <si>
    <t>学前教育幼儿资助专项资金</t>
  </si>
  <si>
    <t>民生类</t>
  </si>
  <si>
    <t>530300221100000401888</t>
  </si>
  <si>
    <t>30308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</si>
  <si>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</si>
  <si>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</si>
  <si>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</si>
  <si>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</si>
  <si>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</si>
  <si>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</si>
  <si>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</si>
  <si>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</si>
  <si>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</si>
  <si>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</si>
  <si>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</si>
  <si>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</si>
  <si>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为学龄前儿童提供教育、保育服务，缓解幼儿入园压力，为幼儿成长提供良好环境：
1、保障招生人数年均人数达到660人以上，缓解幼儿入学压力。
2、改造学校区域环境，保障幼儿学习及生活环境的安全，为每个班级配2名在职教师。
3、改善学校办公及教学条件，采购办公设备、教学设备及用具，为教职工开展教学教育工作提供硬件设施及后勤保障，后勤保运转人员不低于10人，并保证设备验收合格后再使用。
4、增加教师培训人次及提高教师培训率，增强学校发展软实力，办人民满意的学校，每年教师培训次数不得低于2次，家长满意度不低于80%。
5、根据增班配比要求，招聘外聘教师及保育员，保证学校正常运转。
6、幼儿保教费按2800元/学期进行收费，每年5600元标准，不得违规收费。</t>
  </si>
  <si>
    <t>产出指标</t>
  </si>
  <si>
    <t>数量指标</t>
  </si>
  <si>
    <t>接受学前教育幼儿人数</t>
  </si>
  <si>
    <t>&gt;=</t>
  </si>
  <si>
    <t>660</t>
  </si>
  <si>
    <t>人次</t>
  </si>
  <si>
    <t>定量指标</t>
  </si>
  <si>
    <t>每学期幼儿入学人数不低于660人</t>
  </si>
  <si>
    <t>班级配套在职教师人数</t>
  </si>
  <si>
    <t>人</t>
  </si>
  <si>
    <t>班级教师人数不低于2人</t>
  </si>
  <si>
    <t>后勤保运转人数</t>
  </si>
  <si>
    <t>保证幼儿园正常运转人数不低于10人，包含医务、财务、办公室、人事等部门</t>
  </si>
  <si>
    <t>质量指标</t>
  </si>
  <si>
    <t>设备采购验收合格率</t>
  </si>
  <si>
    <t>=</t>
  </si>
  <si>
    <t>合格</t>
  </si>
  <si>
    <t>%</t>
  </si>
  <si>
    <t>定性指标</t>
  </si>
  <si>
    <t>保证幼儿设备采购验收合格</t>
  </si>
  <si>
    <t>成本指标</t>
  </si>
  <si>
    <t>幼儿保教费</t>
  </si>
  <si>
    <t>5600</t>
  </si>
  <si>
    <t>元/学年</t>
  </si>
  <si>
    <t>一级一等幼儿园按每生2800元/学期收取保教费 。</t>
  </si>
  <si>
    <t>效益指标</t>
  </si>
  <si>
    <t>社会效益指标</t>
  </si>
  <si>
    <t>保障幼儿园正常运转</t>
  </si>
  <si>
    <t>正常运转</t>
  </si>
  <si>
    <t>为学校运转提供正常经费保障及人员保障。</t>
  </si>
  <si>
    <t>满意度指标</t>
  </si>
  <si>
    <t>服务对象满意度指标</t>
  </si>
  <si>
    <t>接受学前教育幼儿家长满意度</t>
  </si>
  <si>
    <t>80</t>
  </si>
  <si>
    <t>接受学前教育幼儿家长满意度不低于80%</t>
  </si>
  <si>
    <t>2024年发放9人助学金补助，300元/人/年</t>
  </si>
  <si>
    <t>发放人数</t>
  </si>
  <si>
    <t>工作完成率</t>
  </si>
  <si>
    <t>100</t>
  </si>
  <si>
    <t>根据年初工作计划实施，年终进行考评。</t>
  </si>
  <si>
    <t>按要求完成相关工作任务</t>
  </si>
  <si>
    <t>根据上级主管部门及财政部门要求，及时完成其安排的各项工作。</t>
  </si>
  <si>
    <t>时效指标</t>
  </si>
  <si>
    <t>工作完成年限</t>
  </si>
  <si>
    <t>年</t>
  </si>
  <si>
    <t>2023年发放6人助学金补助，300元/人/年</t>
  </si>
  <si>
    <t>发放金额</t>
  </si>
  <si>
    <t>300</t>
  </si>
  <si>
    <t>元/生·年</t>
  </si>
  <si>
    <t>促进学前教育事业健康快速发展</t>
  </si>
  <si>
    <t>作用明显</t>
  </si>
  <si>
    <t>满分30分，每低于目标值2个百分点扣1分。</t>
  </si>
  <si>
    <t>家长满意度</t>
  </si>
  <si>
    <t>90</t>
  </si>
  <si>
    <t>满分20分，满意度每低于目标值1个百分点扣1分。</t>
  </si>
  <si>
    <t>单位自有资金专项经费，包括联合办园经费以及其他收入经费支出。</t>
  </si>
  <si>
    <t>幼儿入园人数</t>
  </si>
  <si>
    <t>幼儿入园人数不低于660人</t>
  </si>
  <si>
    <t>单位自有资金专项经费，包括联合办园经费、以及其他收入经费支出。</t>
  </si>
  <si>
    <t>幼儿活动开展次数</t>
  </si>
  <si>
    <t>次</t>
  </si>
  <si>
    <t>保证年度幼儿活动开展次数不低于2次</t>
  </si>
  <si>
    <t>全年支出成本</t>
  </si>
  <si>
    <t>&lt;=</t>
  </si>
  <si>
    <t>200</t>
  </si>
  <si>
    <t>万元</t>
  </si>
  <si>
    <t>全年支出成本控制在200万元以内</t>
  </si>
  <si>
    <t>可持续影响指标</t>
  </si>
  <si>
    <t>职工满意度</t>
  </si>
  <si>
    <t>职工满意度不低于80%</t>
  </si>
  <si>
    <t>预算05-3表</t>
  </si>
  <si>
    <t>项目支出绩效目标表（另文下达）</t>
  </si>
  <si>
    <t>说明：曲靖市第一幼儿园2024年无项目支出绩效目标（另文下达），故此表为空表。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</si>
  <si>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</si>
  <si>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</si>
  <si>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</si>
  <si>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</si>
  <si>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</si>
  <si>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说明：曲靖市第一幼儿园2024年无政府性基金预算支出，故此表为空表。</t>
  </si>
  <si>
    <t>预算07表</t>
  </si>
  <si>
    <t>国有资本经营预算支出预算表</t>
  </si>
  <si>
    <t>本年国有资本经营预算支出</t>
  </si>
  <si>
    <t>说明：曲靖市第一幼儿园2024年无国有资本经营预算支出，故此表为空表。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</si>
  <si>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</si>
  <si>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</si>
  <si>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</si>
  <si>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</si>
  <si>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</si>
  <si>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</si>
  <si>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</si>
  <si>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</si>
  <si>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</si>
  <si>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</si>
  <si>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</si>
  <si>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80400160</t>
  </si>
  <si>
    <t>沙发</t>
  </si>
  <si>
    <t>A05010401 三人沙发</t>
  </si>
  <si>
    <t>件</t>
  </si>
  <si>
    <t>书柜</t>
  </si>
  <si>
    <t>A05010501 书柜</t>
  </si>
  <si>
    <t>文件柜</t>
  </si>
  <si>
    <t>A05010502 文件柜</t>
  </si>
  <si>
    <t>茶水柜</t>
  </si>
  <si>
    <t>A05010505 茶水柜</t>
  </si>
  <si>
    <t>凭证柜</t>
  </si>
  <si>
    <t>A05010599 其他柜类</t>
  </si>
  <si>
    <t>电脑软件</t>
  </si>
  <si>
    <t>A0806030301 通用应用软件</t>
  </si>
  <si>
    <t>套</t>
  </si>
  <si>
    <t>C21040001 物业管理服务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</si>
  <si>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</si>
  <si>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</si>
  <si>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</si>
  <si>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</si>
  <si>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</si>
  <si>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</si>
  <si>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</si>
  <si>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</si>
  <si>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</si>
  <si>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</si>
  <si>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说明：曲靖市第一幼儿园2024年无政府购买服务预算，故此表为空表。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</si>
  <si>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</si>
  <si>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</si>
  <si>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</si>
  <si>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</si>
  <si>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</si>
  <si>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</si>
  <si>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</si>
  <si>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</si>
  <si>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</si>
  <si>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</si>
  <si>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</si>
  <si>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</si>
  <si>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</si>
  <si>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</si>
  <si>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</si>
  <si>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曲靖市第一幼儿园2024年无市对下转移支付预算，故此表为空表。</t>
  </si>
  <si>
    <t>+</t>
  </si>
  <si>
    <t>预算09-2表</t>
  </si>
  <si>
    <t>市对下转移支付绩效目标表</t>
  </si>
  <si>
    <t>说明：曲靖市第一幼儿园2024年无市对下转移支付绩效目标，故此表为空表。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</si>
  <si>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</si>
  <si>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</si>
  <si>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</si>
  <si>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</si>
  <si>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</si>
  <si>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</si>
  <si>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</si>
  <si>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</si>
  <si>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</si>
  <si>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</si>
  <si>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无形资产</t>
  </si>
  <si>
    <t>预算11表</t>
  </si>
  <si>
    <t>上级补助项目支出预算表</t>
  </si>
  <si>
    <t>上级补助</t>
  </si>
  <si>
    <t>说明：曲靖市第一幼儿园2024年无上级补助项目支出预算，故此表为空表。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</si>
  <si>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</si>
  <si>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</si>
  <si>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</si>
  <si>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</si>
  <si>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</si>
  <si>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</si>
  <si>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112 社会保障缴费</t>
  </si>
  <si>
    <t>本级</t>
  </si>
  <si>
    <t>116 其他人员支出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</si>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</sst>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47" fillId="0" borderId="0">
      <alignment vertical="top"/>
      <protection locked="0"/>
    </xf>
    <xf numFmtId="0" fontId="4" fillId="0" borderId="0"/>
    <xf numFmtId="0" fontId="1" fillId="0" borderId="0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0" fontId="26" fillId="0" borderId="0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176" fontId="48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177" fontId="48" fillId="0" borderId="1">
      <alignment horizontal="right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7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8" fillId="0" borderId="0">
      <alignment vertical="top"/>
    </xf>
    <xf numFmtId="0" fontId="8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4" fillId="0" borderId="7">
      <alignment horizontal="center" vertical="center" wrapText="1"/>
    </xf>
    <xf numFmtId="10" fontId="48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10" fillId="0" borderId="0"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4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7" fillId="0" borderId="0">
      <alignment vertical="top"/>
      <protection locked="0"/>
    </xf>
    <xf numFmtId="49" fontId="48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48" fillId="0" borderId="1">
      <alignment horizontal="right" vertical="center"/>
    </xf>
    <xf numFmtId="49" fontId="1" fillId="0" borderId="0"/>
    <xf numFmtId="0" fontId="8" fillId="0" borderId="0">
      <alignment vertical="top"/>
    </xf>
    <xf numFmtId="0" fontId="4" fillId="0" borderId="0">
      <alignment horizontal="right" wrapText="1"/>
    </xf>
    <xf numFmtId="180" fontId="48" fillId="0" borderId="1">
      <alignment horizontal="right" vertical="center"/>
    </xf>
    <xf numFmtId="181" fontId="48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0" fillId="0" borderId="7">
      <alignment horizontal="center" vertical="center"/>
    </xf>
    <xf numFmtId="0" fontId="8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49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49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0" fontId="1" fillId="0" borderId="0"/>
    <xf numFmtId="0" fontId="26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47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7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10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1" fillId="0" borderId="0">
      <alignment horizontal="center" vertical="center" wrapText="1"/>
      <protection locked="0"/>
    </xf>
    <xf numFmtId="0" fontId="49" fillId="0" borderId="1">
      <alignment horizontal="center" vertical="center"/>
    </xf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9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5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7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49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9" fillId="0" borderId="1">
      <alignment horizontal="right" vertical="center"/>
    </xf>
    <xf numFmtId="0" fontId="47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7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9" fillId="0" borderId="0">
      <alignment wrapText="1"/>
    </xf>
    <xf numFmtId="0" fontId="3" fillId="0" borderId="0">
      <alignment horizontal="right" wrapText="1"/>
    </xf>
    <xf numFmtId="0" fontId="1" fillId="0" borderId="0"/>
    <xf numFmtId="0" fontId="47" fillId="0" borderId="0">
      <alignment vertical="top"/>
      <protection locked="0"/>
    </xf>
    <xf numFmtId="0" fontId="4" fillId="0" borderId="6">
      <alignment horizontal="center" vertical="center"/>
    </xf>
    <xf numFmtId="0" fontId="19" fillId="0" borderId="0">
      <alignment horizontal="center"/>
    </xf>
    <xf numFmtId="0" fontId="19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47" fillId="0" borderId="0">
      <alignment vertical="top"/>
      <protection locked="0"/>
    </xf>
    <xf numFmtId="49" fontId="10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7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7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1" fillId="0" borderId="0">
      <alignment horizontal="center" vertical="center"/>
      <protection locked="0"/>
    </xf>
    <xf numFmtId="0" fontId="4" fillId="0" borderId="2">
      <alignment horizontal="center" vertical="center"/>
    </xf>
    <xf numFmtId="0" fontId="47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1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9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9" fillId="0" borderId="0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7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7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1">
      <alignment horizontal="center" vertical="center" wrapText="1"/>
    </xf>
    <xf numFmtId="0" fontId="8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7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7" fillId="0" borderId="0">
      <alignment vertical="top"/>
      <protection locked="0"/>
    </xf>
  </cellStyleXfs>
  <cellXfs count="276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4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60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386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96" applyFont="1" applyBorder="1">
      <alignment horizontal="center" vertical="center"/>
    </xf>
    <xf numFmtId="0" fontId="4" fillId="0" borderId="4" xfId="389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5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12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124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3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14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0" fontId="3" fillId="0" borderId="1" xfId="635" applyFont="1" applyBorder="1">
      <alignment horizontal="center" vertical="center" wrapText="1"/>
      <protection locked="0"/>
    </xf>
    <xf numFmtId="0" fontId="3" fillId="0" borderId="7" xfId="407" applyFont="1" applyBorder="1">
      <alignment vertical="center" wrapText="1"/>
      <protection locked="0"/>
    </xf>
    <xf numFmtId="49" fontId="7" fillId="0" borderId="1" xfId="147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8" fillId="0" borderId="0" xfId="152" applyFont="1" applyBorder="1">
      <alignment vertical="top"/>
    </xf>
    <xf numFmtId="0" fontId="9" fillId="0" borderId="0" xfId="532" applyFont="1" applyBorder="1">
      <alignment horizontal="center" vertical="center" wrapText="1"/>
    </xf>
    <xf numFmtId="0" fontId="9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6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1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0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84" applyFont="1" applyBorder="1">
      <alignment vertical="center" wrapText="1"/>
    </xf>
    <xf numFmtId="0" fontId="3" fillId="0" borderId="0" xfId="628" applyFont="1" applyBorder="1">
      <alignment horizontal="right" vertical="center"/>
      <protection locked="0"/>
    </xf>
    <xf numFmtId="0" fontId="4" fillId="0" borderId="0" xfId="617" applyFont="1" applyBorder="1">
      <alignment horizontal="right" vertical="center"/>
      <protection locked="0"/>
    </xf>
    <xf numFmtId="0" fontId="1" fillId="0" borderId="1" xfId="615" applyFont="1" applyBorder="1">
      <alignment horizontal="center"/>
    </xf>
    <xf numFmtId="0" fontId="1" fillId="0" borderId="0" xfId="566" applyFont="1" applyBorder="1">
      <alignment wrapText="1"/>
    </xf>
    <xf numFmtId="0" fontId="1" fillId="0" borderId="0" xfId="449" applyFont="1" applyBorder="1">
      <protection locked="0"/>
    </xf>
    <xf numFmtId="0" fontId="2" fillId="0" borderId="0" xfId="429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8" xfId="435" applyFont="1" applyBorder="1">
      <alignment horizontal="center" vertical="center" wrapText="1"/>
    </xf>
    <xf numFmtId="0" fontId="4" fillId="0" borderId="8" xfId="445" applyFont="1" applyBorder="1">
      <alignment horizontal="center" vertical="center" wrapText="1"/>
      <protection locked="0"/>
    </xf>
    <xf numFmtId="0" fontId="4" fillId="0" borderId="9" xfId="438" applyFont="1" applyBorder="1">
      <alignment horizontal="center" vertical="center" wrapText="1"/>
    </xf>
    <xf numFmtId="0" fontId="4" fillId="0" borderId="9" xfId="67" applyFont="1" applyBorder="1">
      <alignment horizontal="center" vertical="center" wrapText="1"/>
      <protection locked="0"/>
    </xf>
    <xf numFmtId="0" fontId="4" fillId="0" borderId="10" xfId="441" applyFont="1" applyBorder="1">
      <alignment horizontal="center" vertical="center" wrapText="1"/>
    </xf>
    <xf numFmtId="0" fontId="4" fillId="0" borderId="10" xfId="448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2" applyFont="1" applyBorder="1">
      <alignment horizontal="right" vertical="center"/>
      <protection locked="0"/>
    </xf>
    <xf numFmtId="0" fontId="3" fillId="0" borderId="11" xfId="572" applyFont="1" applyBorder="1">
      <alignment horizontal="center" vertical="center"/>
    </xf>
    <xf numFmtId="0" fontId="3" fillId="0" borderId="12" xfId="444" applyFont="1" applyBorder="1">
      <alignment horizontal="left" vertical="center"/>
    </xf>
    <xf numFmtId="0" fontId="3" fillId="0" borderId="10" xfId="68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2" fillId="0" borderId="0" xfId="573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6" xfId="575" applyFont="1" applyBorder="1">
      <alignment horizontal="center" vertical="center" wrapText="1"/>
      <protection locked="0"/>
    </xf>
    <xf numFmtId="0" fontId="4" fillId="0" borderId="6" xfId="588" applyFont="1" applyBorder="1">
      <alignment horizontal="center" vertical="center"/>
      <protection locked="0"/>
    </xf>
    <xf numFmtId="0" fontId="4" fillId="0" borderId="12" xfId="578" applyFont="1" applyBorder="1">
      <alignment horizontal="center" vertical="center" wrapText="1"/>
    </xf>
    <xf numFmtId="0" fontId="4" fillId="0" borderId="12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0" applyFont="1" applyBorder="1">
      <alignment horizontal="center" vertical="center" wrapText="1"/>
      <protection locked="0"/>
    </xf>
    <xf numFmtId="0" fontId="4" fillId="0" borderId="10" xfId="541" applyFont="1" applyBorder="1">
      <alignment horizontal="center" vertical="center"/>
    </xf>
    <xf numFmtId="0" fontId="4" fillId="0" borderId="10" xfId="86" applyFont="1" applyBorder="1">
      <alignment horizontal="center" vertical="center"/>
      <protection locked="0"/>
    </xf>
    <xf numFmtId="0" fontId="3" fillId="0" borderId="10" xfId="582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264" applyFont="1" applyBorder="1">
      <alignment horizontal="right"/>
      <protection locked="0"/>
    </xf>
    <xf numFmtId="49" fontId="10" fillId="0" borderId="0" xfId="401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11" fillId="0" borderId="0" xfId="268" applyFont="1" applyBorder="1">
      <alignment horizontal="center" vertical="center" wrapText="1"/>
      <protection locked="0"/>
    </xf>
    <xf numFmtId="0" fontId="11" fillId="0" borderId="0" xfId="518" applyFont="1" applyBorder="1">
      <alignment horizontal="center" vertical="center"/>
      <protection locked="0"/>
    </xf>
    <xf numFmtId="0" fontId="11" fillId="0" borderId="0" xfId="528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5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0" applyFont="1" applyBorder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2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9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78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5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8" fillId="0" borderId="0" xfId="364" applyFont="1" applyBorder="1">
      <alignment horizontal="center" vertical="center" wrapText="1"/>
    </xf>
    <xf numFmtId="0" fontId="19" fillId="0" borderId="1" xfId="368" applyFont="1" applyBorder="1">
      <alignment horizontal="center" vertical="center" wrapText="1"/>
    </xf>
    <xf numFmtId="0" fontId="19" fillId="0" borderId="1" xfId="376" applyFont="1" applyBorder="1">
      <alignment horizontal="center" vertical="center" wrapText="1"/>
    </xf>
    <xf numFmtId="179" fontId="20" fillId="0" borderId="0" xfId="0" applyNumberFormat="1" applyFont="1" applyBorder="1" applyAlignment="1">
      <alignment horizontal="right" vertical="center"/>
    </xf>
    <xf numFmtId="0" fontId="21" fillId="0" borderId="0" xfId="21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23" applyFont="1" applyBorder="1">
      <alignment horizontal="center" vertical="center"/>
    </xf>
    <xf numFmtId="0" fontId="22" fillId="0" borderId="1" xfId="136" applyFont="1" applyBorder="1">
      <alignment horizontal="center" vertical="center"/>
    </xf>
    <xf numFmtId="0" fontId="22" fillId="0" borderId="1" xfId="158" applyFont="1" applyBorder="1">
      <alignment horizontal="center" vertical="center"/>
    </xf>
    <xf numFmtId="179" fontId="24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 indent="1"/>
    </xf>
    <xf numFmtId="179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88" applyFont="1" applyBorder="1">
      <alignment horizontal="center" vertical="center"/>
      <protection locked="0"/>
    </xf>
    <xf numFmtId="0" fontId="22" fillId="0" borderId="1" xfId="391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620" applyFont="1" applyBorder="1">
      <alignment horizontal="center" vertical="center"/>
      <protection locked="0"/>
    </xf>
    <xf numFmtId="0" fontId="23" fillId="0" borderId="1" xfId="180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95" applyFont="1" applyFill="1" applyBorder="1" applyAlignment="1">
      <alignment vertical="top"/>
    </xf>
    <xf numFmtId="0" fontId="1" fillId="0" borderId="0" xfId="610" applyFont="1" applyFill="1" applyBorder="1" applyAlignment="1">
      <alignment horizontal="right" vertical="center"/>
    </xf>
    <xf numFmtId="0" fontId="3" fillId="0" borderId="0" xfId="124" applyFont="1" applyFill="1" applyBorder="1" applyAlignment="1">
      <alignment horizontal="right" vertical="center"/>
    </xf>
    <xf numFmtId="0" fontId="11" fillId="0" borderId="0" xfId="528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0" xfId="525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13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616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217" applyNumberFormat="1" applyFont="1" applyBorder="1">
      <alignment horizontal="center" vertical="center"/>
    </xf>
    <xf numFmtId="179" fontId="5" fillId="0" borderId="1" xfId="0" applyNumberFormat="1" applyFont="1" applyFill="1" applyBorder="1" applyAlignment="1">
      <alignment horizontal="right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94" applyFont="1" applyFill="1" applyBorder="1" applyAlignment="1">
      <alignment horizontal="center" vertical="center"/>
    </xf>
    <xf numFmtId="49" fontId="5" fillId="0" borderId="0" xfId="147" applyNumberFormat="1" applyFont="1" applyBorder="1">
      <alignment horizontal="left" vertical="center" wrapText="1"/>
    </xf>
    <xf numFmtId="0" fontId="25" fillId="0" borderId="0" xfId="278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4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5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6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5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14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92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0" applyFont="1" applyBorder="1">
      <alignment horizontal="left" vertical="center"/>
    </xf>
    <xf numFmtId="0" fontId="26" fillId="0" borderId="0" xfId="58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2" applyFont="1" applyBorder="1" quotePrefix="1">
      <alignment horizontal="right"/>
    </xf>
    <xf numFmtId="0" fontId="3" fillId="0" borderId="0" xfId="587" applyFont="1" applyBorder="1" quotePrefix="1">
      <alignment horizontal="right" wrapText="1"/>
      <protection locked="0"/>
    </xf>
    <xf numFmtId="0" fontId="3" fillId="0" borderId="0" xfId="12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0" applyFont="1" applyFill="1" applyBorder="1" applyAlignment="1" quotePrefix="1">
      <alignment horizontal="right"/>
    </xf>
    <xf numFmtId="0" fontId="3" fillId="0" borderId="0" xfId="596" applyFont="1" applyBorder="1" quotePrefix="1">
      <alignment horizontal="right" wrapText="1"/>
    </xf>
    <xf numFmtId="0" fontId="3" fillId="0" borderId="0" xfId="58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7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部门收入预算表01-2 __b-4-0" xfId="51"/>
    <cellStyle name="一般公共预算支出预算表（按经济科目分类）02-3 __b-5-0" xfId="52"/>
    <cellStyle name="市对下转移支付预算表10-1 __b-31-0" xfId="53"/>
    <cellStyle name="市对下转移支付预算表10-1 __b-26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DateTimeStyle" xfId="61"/>
    <cellStyle name="基本支出预算表（人员类.运转类公用经费项目）04 __b-13-0" xfId="62"/>
    <cellStyle name="部门支出预算表01-03 __b-16-0" xfId="63"/>
    <cellStyle name="部门支出预算表01-03 __b-21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DateStyle" xfId="71"/>
    <cellStyle name="__b-18-0" xfId="72"/>
    <cellStyle name="__b-23-0" xfId="73"/>
    <cellStyle name="部门政府采购预算表08 __b-7-0" xfId="74"/>
    <cellStyle name="项目支出绩效目标表（另文下达）05-3 __b-12-0" xfId="75"/>
    <cellStyle name="政府性基金预算支出预算表06 __b-25-0" xfId="76"/>
    <cellStyle name="政府性基金预算支出预算表06 __b-30-0" xfId="77"/>
    <cellStyle name="基本支出预算表（人员类.运转类公用经费项目）04 __b-17-0" xfId="78"/>
    <cellStyle name="基本支出预算表（人员类.运转类公用经费项目）04 __b-22-0" xfId="79"/>
    <cellStyle name="部门支出预算表01-03 __b-25-0" xfId="80"/>
    <cellStyle name="部门支出预算表01-03 __b-30-0" xfId="81"/>
    <cellStyle name="__b-1-0" xfId="82"/>
    <cellStyle name="一般公共预算支出预算表（按经济科目分类）02-3 __b-13-0" xfId="83"/>
    <cellStyle name="市对下转移支付预算表10-1 __b-7-0" xfId="84"/>
    <cellStyle name="部门政府采购预算表08 __b-16-0" xfId="85"/>
    <cellStyle name="部门政府采购预算表08 __b-21-0" xfId="86"/>
    <cellStyle name="__b-5-0" xfId="87"/>
    <cellStyle name="部门收入预算表01-2 __b-12-0" xfId="88"/>
    <cellStyle name="一般公共预算支出预算表（按经济科目分类）02-3 __b-17-0" xfId="89"/>
    <cellStyle name="一般公共预算支出预算表（按经济科目分类）02-3 __b-22-0" xfId="90"/>
    <cellStyle name="__b-6-0" xfId="91"/>
    <cellStyle name="部门收入预算表01-2 __b-13-0" xfId="92"/>
    <cellStyle name="一般公共预算支出预算表（按经济科目分类）02-3 __b-18-0" xfId="93"/>
    <cellStyle name="一般公共预算支出预算表（按经济科目分类）02-3 __b-23-0" xfId="94"/>
    <cellStyle name="项目支出预算表（其他运转类.特定目标类项目）05-1 __b-13-0" xfId="95"/>
    <cellStyle name="上级补助项目支出预算表12 __b-20-0" xfId="96"/>
    <cellStyle name="上级补助项目支出预算表12 __b-15-0" xfId="97"/>
    <cellStyle name="部门支出预算表01-03 __b-2-0" xfId="98"/>
    <cellStyle name="基本支出预算表（人员类.运转类公用经费项目）04 __b-4-0" xfId="99"/>
    <cellStyle name="__b-35-0" xfId="100"/>
    <cellStyle name="__b-40-0" xfId="101"/>
    <cellStyle name="一般公共预算支出预算表（按功能科目分类）02-2 __b-18-0" xfId="102"/>
    <cellStyle name="一般公共预算支出预算表（按功能科目分类）02-2 __b-23-0" xfId="103"/>
    <cellStyle name="项目支出绩效目标表（另文下达）05-3 __b-14-0" xfId="104"/>
    <cellStyle name="政府性基金预算支出预算表06 __b-27-0" xfId="105"/>
    <cellStyle name="项目支出绩效目标表（本级下达）05-2 __b-13-0" xfId="106"/>
    <cellStyle name="基本支出预算表（人员类.运转类公用经费项目）04 __b-11-0" xfId="107"/>
    <cellStyle name="部门支出预算表01-03 __b-14-0" xfId="108"/>
    <cellStyle name="财政拨款收支预算总表02-1 __b-1-0" xfId="109"/>
    <cellStyle name="政府购买服务预算表09 __b-9-0" xfId="110"/>
    <cellStyle name="上级补助项目支出预算表12 __b-4-0" xfId="111"/>
    <cellStyle name="部门项目中期规划预算表13 __b-25-0" xfId="112"/>
    <cellStyle name="__b-49-0" xfId="113"/>
    <cellStyle name="新增资产配置表11 __b-19-0" xfId="114"/>
    <cellStyle name="PercentStyle" xfId="115"/>
    <cellStyle name="国有资本经营预算支出表07 __b-25-0" xfId="116"/>
    <cellStyle name="政府性基金预算支出预算表06 __b-11-0" xfId="117"/>
    <cellStyle name="项目支出绩效目标表（本级下达）05-2 __b-9-0" xfId="118"/>
    <cellStyle name="一般公共预算支出预算表（按功能科目分类）02-2 __b-3-0" xfId="119"/>
    <cellStyle name="__b-7-0" xfId="120"/>
    <cellStyle name="部门收入预算表01-2 __b-14-0" xfId="121"/>
    <cellStyle name="一般公共预算支出预算表（按经济科目分类）02-3 __b-19-0" xfId="122"/>
    <cellStyle name="一般公共预算支出预算表（按经济科目分类）02-3 __b-24-0" xfId="123"/>
    <cellStyle name="新增资产配置表11 __b-18-0" xfId="124"/>
    <cellStyle name="国有资本经营预算支出表07 __b-19-0" xfId="125"/>
    <cellStyle name="国有资本经营预算支出表07 __b-24-0" xfId="126"/>
    <cellStyle name="新增资产配置表11 __b-9-0" xfId="127"/>
    <cellStyle name="政府性基金预算支出预算表06 __b-10-0" xfId="128"/>
    <cellStyle name="__b-3-0" xfId="129"/>
    <cellStyle name="部门收入预算表01-2 __b-10-0" xfId="130"/>
    <cellStyle name="一般公共预算支出预算表（按经济科目分类）02-3 __b-15-0" xfId="131"/>
    <cellStyle name="一般公共预算支出预算表（按经济科目分类）02-3 __b-20-0" xfId="132"/>
    <cellStyle name="项目支出预算表（其他运转类.特定目标类项目）05-1 __b-10-0" xfId="133"/>
    <cellStyle name="政府购买服务预算表09 __b-5-0" xfId="134"/>
    <cellStyle name="__b-2-0" xfId="135"/>
    <cellStyle name="一般公共预算支出预算表（按经济科目分类）02-3 __b-14-0" xfId="136"/>
    <cellStyle name="一般公共预算支出预算表（按功能科目分类）02-2 __b-15-0" xfId="137"/>
    <cellStyle name="一般公共预算支出预算表（按功能科目分类）02-2 __b-20-0" xfId="138"/>
    <cellStyle name="财政拨款收支预算总表02-1 __b-9-0" xfId="139"/>
    <cellStyle name="市对下转移支付预算表10-1 __b-10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国有资本经营预算支出表07 __b-10-0" xfId="401"/>
    <cellStyle name="基本支出预算表（人员类.运转类公用经费项目）04 __b-37-0" xfId="402"/>
    <cellStyle name="新增资产配置表11 __b-10-0" xfId="403"/>
    <cellStyle name="国有资本经营预算支出表07 __b-11-0" xfId="404"/>
    <cellStyle name="新增资产配置表11 __b-1-0" xfId="405"/>
    <cellStyle name="基本支出预算表（人员类.运转类公用经费项目）04 __b-38-0" xfId="406"/>
    <cellStyle name="新增资产配置表11 __b-11-0" xfId="407"/>
    <cellStyle name="国有资本经营预算支出表07 __b-12-0" xfId="408"/>
    <cellStyle name="新增资产配置表11 __b-2-0" xfId="409"/>
    <cellStyle name="基本支出预算表（人员类.运转类公用经费项目）04 __b-39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政府购买服务预算表09 __b-10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1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2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3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4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6-0" xfId="444"/>
    <cellStyle name="政府购买服务预算表09 __b-21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23-0" xfId="448"/>
    <cellStyle name="政府购买服务预算表09 __b-18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4-0" xfId="452"/>
    <cellStyle name="政府购买服务预算表09 __b-19-0" xfId="453"/>
    <cellStyle name="项目支出预算表（其他运转类.特定目标类项目）05-1 __b-37-0" xfId="454"/>
    <cellStyle name="项目支出预算表（其他运转类.特定目标类项目）05-1 __b-42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国有资本经营预算支出表07 __b-26-0" xfId="505"/>
    <cellStyle name="政府性基金预算支出预算表06 __b-12-0" xfId="506"/>
    <cellStyle name="国有资本经营预算支出表07 __b-27-0" xfId="507"/>
    <cellStyle name="政府性基金预算支出预算表06 __b-13-0" xfId="508"/>
    <cellStyle name="国有资本经营预算支出表07 __b-28-0" xfId="509"/>
    <cellStyle name="政府性基金预算支出预算表06 __b-14-0" xfId="510"/>
    <cellStyle name="政府性基金预算支出预算表06 __b-16-0" xfId="511"/>
    <cellStyle name="政府性基金预算支出预算表06 __b-21-0" xfId="512"/>
    <cellStyle name="新增资产配置表11 __b-12-0" xfId="513"/>
    <cellStyle name="国有资本经营预算支出表07 __b-13-0" xfId="514"/>
    <cellStyle name="新增资产配置表11 __b-13-0" xfId="515"/>
    <cellStyle name="国有资本经营预算支出表07 __b-14-0" xfId="516"/>
    <cellStyle name="新增资产配置表11 __b-14-0" xfId="517"/>
    <cellStyle name="国有资本经营预算支出表07 __b-15-0" xfId="518"/>
    <cellStyle name="国有资本经营预算支出表07 __b-20-0" xfId="519"/>
    <cellStyle name="新增资产配置表11 __b-20-0" xfId="520"/>
    <cellStyle name="新增资产配置表11 __b-15-0" xfId="521"/>
    <cellStyle name="国有资本经营预算支出表07 __b-16-0" xfId="522"/>
    <cellStyle name="国有资本经营预算支出表07 __b-21-0" xfId="523"/>
    <cellStyle name="新增资产配置表11 __b-16-0" xfId="524"/>
    <cellStyle name="国有资本经营预算支出表07 __b-17-0" xfId="525"/>
    <cellStyle name="国有资本经营预算支出表07 __b-22-0" xfId="526"/>
    <cellStyle name="新增资产配置表11 __b-17-0" xfId="527"/>
    <cellStyle name="国有资本经营预算支出表07 __b-18-0" xfId="528"/>
    <cellStyle name="国有资本经营预算支出表07 __b-23-0" xfId="529"/>
    <cellStyle name="市对下转移支付预算表10-1 __b-1-0" xfId="530"/>
    <cellStyle name="部门政府采购预算表08 __b-10-0" xfId="531"/>
    <cellStyle name="市对下转移支付预算表10-1 __b-2-0" xfId="532"/>
    <cellStyle name="部门政府采购预算表08 __b-11-0" xfId="533"/>
    <cellStyle name="市对下转移支付预算表10-1 __b-3-0" xfId="534"/>
    <cellStyle name="部门政府采购预算表08 __b-12-0" xfId="535"/>
    <cellStyle name="市对下转移支付预算表10-1 __b-4-0" xfId="536"/>
    <cellStyle name="部门政府采购预算表08 __b-13-0" xfId="537"/>
    <cellStyle name="市对下转移支付预算表10-1 __b-5-0" xfId="538"/>
    <cellStyle name="部门政府采购预算表08 __b-14-0" xfId="539"/>
    <cellStyle name="市对下转移支付预算表10-1 __b-6-0" xfId="540"/>
    <cellStyle name="部门政府采购预算表08 __b-15-0" xfId="541"/>
    <cellStyle name="部门政府采购预算表08 __b-20-0" xfId="542"/>
    <cellStyle name="市对下转移支付预算表10-1 __b-8-0" xfId="543"/>
    <cellStyle name="部门政府采购预算表08 __b-17-0" xfId="544"/>
    <cellStyle name="部门政府采购预算表08 __b-22-0" xfId="545"/>
    <cellStyle name="市对下转移支付预算表10-1 __b-9-0" xfId="546"/>
    <cellStyle name="部门政府采购预算表08 __b-18-0" xfId="547"/>
    <cellStyle name="部门政府采购预算表08 __b-23-0" xfId="548"/>
    <cellStyle name="部门政府采购预算表08 __b-19-0" xfId="549"/>
    <cellStyle name="部门政府采购预算表08 __b-24-0" xfId="550"/>
    <cellStyle name="部门政府采购预算表08 __b-25-0" xfId="551"/>
    <cellStyle name="部门政府采购预算表08 __b-30-0" xfId="552"/>
    <cellStyle name="部门政府采购预算表08 __b-26-0" xfId="553"/>
    <cellStyle name="部门政府采购预算表08 __b-31-0" xfId="554"/>
    <cellStyle name="部门政府采购预算表08 __b-27-0" xfId="555"/>
    <cellStyle name="部门政府采购预算表08 __b-32-0" xfId="556"/>
    <cellStyle name="部门政府采购预算表08 __b-28-0" xfId="557"/>
    <cellStyle name="部门政府采购预算表08 __b-33-0" xfId="558"/>
    <cellStyle name="部门政府采购预算表08 __b-29-0" xfId="559"/>
    <cellStyle name="部门政府采购预算表08 __b-34-0" xfId="560"/>
    <cellStyle name="部门政府采购预算表08 __b-35-0" xfId="561"/>
    <cellStyle name="部门政府采购预算表08 __b-36-0" xfId="562"/>
    <cellStyle name="部门政府采购预算表08 __b-37-0" xfId="563"/>
    <cellStyle name="部门项目中期规划预算表13 __b-10-0" xfId="564"/>
    <cellStyle name="部门政府采购预算表08 __b-38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30-0" xfId="573"/>
    <cellStyle name="政府购买服务预算表09 __b-25-0" xfId="574"/>
    <cellStyle name="政府购买服务预算表09 __b-31-0" xfId="575"/>
    <cellStyle name="政府购买服务预算表09 __b-26-0" xfId="576"/>
    <cellStyle name="市对下转移支付绩效目标表10-2 __b-1-0" xfId="577"/>
    <cellStyle name="政府购买服务预算表09 __b-32-0" xfId="578"/>
    <cellStyle name="政府购买服务预算表09 __b-27-0" xfId="579"/>
    <cellStyle name="市对下转移支付绩效目标表10-2 __b-2-0" xfId="580"/>
    <cellStyle name="政府购买服务预算表09 __b-33-0" xfId="581"/>
    <cellStyle name="政府购买服务预算表09 __b-28-0" xfId="582"/>
    <cellStyle name="市对下转移支付绩效目标表10-2 __b-3-0" xfId="583"/>
    <cellStyle name="政府购买服务预算表09 __b-34-0" xfId="584"/>
    <cellStyle name="政府购买服务预算表09 __b-29-0" xfId="585"/>
    <cellStyle name="市对下转移支付绩效目标表10-2 __b-4-0" xfId="586"/>
    <cellStyle name="政府购买服务预算表09 __b-40-0" xfId="587"/>
    <cellStyle name="政府购买服务预算表09 __b-35-0" xfId="588"/>
    <cellStyle name="市对下转移支付绩效目标表10-2 __b-5-0" xfId="589"/>
    <cellStyle name="政府购买服务预算表09 __b-41-0" xfId="590"/>
    <cellStyle name="政府购买服务预算表09 __b-36-0" xfId="591"/>
    <cellStyle name="市对下转移支付绩效目标表10-2 __b-6-0" xfId="592"/>
    <cellStyle name="政府购买服务预算表09 __b-42-0" xfId="593"/>
    <cellStyle name="政府购买服务预算表09 __b-37-0" xfId="594"/>
    <cellStyle name="市对下转移支付绩效目标表10-2 __b-7-0" xfId="595"/>
    <cellStyle name="政府购买服务预算表09 __b-43-0" xfId="596"/>
    <cellStyle name="政府购买服务预算表09 __b-38-0" xfId="597"/>
    <cellStyle name="市对下转移支付绩效目标表10-2 __b-8-0" xfId="598"/>
    <cellStyle name="政府购买服务预算表09 __b-44-0" xfId="599"/>
    <cellStyle name="政府购买服务预算表09 __b-39-0" xfId="600"/>
    <cellStyle name="市对下转移支付绩效目标表10-2 __b-9-0" xfId="601"/>
    <cellStyle name="政府购买服务预算表09 __b-45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20-0" xfId="607"/>
    <cellStyle name="市对下转移支付预算表10-1 __b-15-0" xfId="608"/>
    <cellStyle name="市对下转移支付预算表10-1 __b-21-0" xfId="609"/>
    <cellStyle name="市对下转移支付预算表10-1 __b-16-0" xfId="610"/>
    <cellStyle name="市对下转移支付预算表10-1 __b-23-0" xfId="611"/>
    <cellStyle name="市对下转移支付预算表10-1 __b-18-0" xfId="612"/>
    <cellStyle name="市对下转移支付预算表10-1 __b-24-0" xfId="613"/>
    <cellStyle name="市对下转移支付预算表10-1 __b-19-0" xfId="614"/>
    <cellStyle name="市对下转移支付预算表10-1 __b-30-0" xfId="615"/>
    <cellStyle name="市对下转移支付预算表10-1 __b-25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20-0" xfId="651"/>
    <cellStyle name="部门项目中期规划预算表13 __b-15-0" xfId="652"/>
    <cellStyle name="部门项目中期规划预算表13 __b-21-0" xfId="653"/>
    <cellStyle name="部门项目中期规划预算表13 __b-16-0" xfId="654"/>
    <cellStyle name="部门项目中期规划预算表13 __b-22-0" xfId="655"/>
    <cellStyle name="部门项目中期规划预算表13 __b-17-0" xfId="656"/>
    <cellStyle name="部门项目中期规划预算表13 __b-23-0" xfId="657"/>
    <cellStyle name="部门项目中期规划预算表13 __b-18-0" xfId="658"/>
    <cellStyle name="部门项目中期规划预算表13 __b-24-0" xfId="659"/>
    <cellStyle name="部门项目中期规划预算表13 __b-19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06" t="s">
        <v>0</v>
      </c>
    </row>
    <row r="2" ht="36" customHeight="1" spans="1:4">
      <c r="A2" s="125" t="s">
        <v>1</v>
      </c>
      <c r="B2" s="268"/>
      <c r="C2" s="268"/>
      <c r="D2" s="268"/>
    </row>
    <row r="3" ht="21" customHeight="1" spans="1:4">
      <c r="A3" s="269" t="str">
        <f>"单位名称："&amp;"曲靖市第一幼儿园"</f>
        <v>单位名称：曲靖市第一幼儿园</v>
      </c>
      <c r="B3" s="270"/>
      <c r="C3" s="270"/>
      <c r="D3" s="276" t="s">
        <v>2</v>
      </c>
    </row>
    <row r="4" ht="19.5" customHeight="1" spans="1:4">
      <c r="A4" s="271" t="s">
        <v>3</v>
      </c>
      <c r="B4" s="272"/>
      <c r="C4" s="271" t="s">
        <v>4</v>
      </c>
      <c r="D4" s="272"/>
    </row>
    <row r="5" ht="19.5" customHeight="1" spans="1:4">
      <c r="A5" s="273" t="s">
        <v>5</v>
      </c>
      <c r="B5" s="273" t="s">
        <v>6</v>
      </c>
      <c r="C5" s="273" t="s">
        <v>7</v>
      </c>
      <c r="D5" s="273" t="s">
        <v>6</v>
      </c>
    </row>
    <row r="6" ht="19.5" customHeight="1" spans="1:4">
      <c r="A6" s="274"/>
      <c r="B6" s="274"/>
      <c r="C6" s="274"/>
      <c r="D6" s="274"/>
    </row>
    <row r="7" ht="20.25" customHeight="1" spans="1:4">
      <c r="A7" s="13" t="s">
        <v>8</v>
      </c>
      <c r="B7" s="15">
        <v>1347.691116</v>
      </c>
      <c r="C7" s="275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75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75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75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>
        <v>180</v>
      </c>
      <c r="C11" s="275" t="str">
        <f>"五"&amp;"、"&amp;"教育支出"</f>
        <v>五、教育支出</v>
      </c>
      <c r="D11" s="15">
        <v>1263.930537</v>
      </c>
    </row>
    <row r="12" ht="20.25" customHeight="1" spans="1:4">
      <c r="A12" s="13" t="s">
        <v>13</v>
      </c>
      <c r="B12" s="15"/>
      <c r="C12" s="275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75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75" t="str">
        <f>"八"&amp;"、"&amp;"社会保障和就业支出"</f>
        <v>八、社会保障和就业支出</v>
      </c>
      <c r="D14" s="15">
        <v>104.218838</v>
      </c>
    </row>
    <row r="15" ht="20.25" customHeight="1" spans="1:4">
      <c r="A15" s="13" t="s">
        <v>16</v>
      </c>
      <c r="B15" s="15"/>
      <c r="C15" s="275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>
        <v>180</v>
      </c>
      <c r="C16" s="275" t="str">
        <f>"十"&amp;"、"&amp;"卫生健康支出"</f>
        <v>十、卫生健康支出</v>
      </c>
      <c r="D16" s="15">
        <v>87.546253</v>
      </c>
    </row>
    <row r="17" ht="20.25" customHeight="1" spans="1:4">
      <c r="A17" s="13"/>
      <c r="B17" s="15"/>
      <c r="C17" s="275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75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75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75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75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75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75" t="str">
        <f>"十七"&amp;"、"&amp;"金融支出"</f>
        <v>十七、金融支出</v>
      </c>
      <c r="D23" s="15"/>
    </row>
    <row r="24" ht="20.25" customHeight="1" spans="1:4">
      <c r="A24" s="13"/>
      <c r="B24" s="13"/>
      <c r="C24" s="275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75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75" t="str">
        <f>"二十"&amp;"、"&amp;"住房保障支出"</f>
        <v>二十、住房保障支出</v>
      </c>
      <c r="D26" s="15">
        <v>71.995488</v>
      </c>
    </row>
    <row r="27" ht="20.25" customHeight="1" spans="1:4">
      <c r="A27" s="13"/>
      <c r="B27" s="13"/>
      <c r="C27" s="275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75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75" t="str">
        <f>"二十三"&amp;"、"&amp;"预备费"</f>
        <v>二十三、预备费</v>
      </c>
      <c r="D29" s="15"/>
    </row>
    <row r="30" ht="20.25" customHeight="1" spans="1:4">
      <c r="A30" s="13"/>
      <c r="B30" s="13"/>
      <c r="C30" s="275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75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75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75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75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75" t="str">
        <f>"二十九"&amp;"、"&amp;"抗疫特别国债安排的支出"</f>
        <v>二十九、抗疫特别国债安排的支出</v>
      </c>
      <c r="D35" s="15"/>
    </row>
    <row r="36" ht="20.25" customHeight="1" spans="1:4">
      <c r="A36" s="219" t="s">
        <v>18</v>
      </c>
      <c r="B36" s="15">
        <v>1527.691116</v>
      </c>
      <c r="C36" s="219" t="s">
        <v>19</v>
      </c>
      <c r="D36" s="15">
        <v>1527.691116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19" t="s">
        <v>22</v>
      </c>
      <c r="B38" s="15">
        <v>1527.691116</v>
      </c>
      <c r="C38" s="219" t="s">
        <v>23</v>
      </c>
      <c r="D38" s="15">
        <v>1527.691116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4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B1" workbookViewId="0">
      <selection activeCell="B20" sqref="B20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2"/>
      <c r="O1" s="72"/>
      <c r="P1" s="72"/>
      <c r="Q1" s="72"/>
      <c r="R1" s="72"/>
      <c r="S1" s="96" t="s">
        <v>24</v>
      </c>
      <c r="T1" s="36" t="s">
        <v>24</v>
      </c>
    </row>
    <row r="2" ht="36" customHeight="1" spans="1:20">
      <c r="A2" s="240" t="s">
        <v>25</v>
      </c>
      <c r="B2" s="20"/>
      <c r="C2" s="20"/>
      <c r="D2" s="20"/>
      <c r="E2" s="20"/>
      <c r="F2" s="20"/>
      <c r="G2" s="20"/>
      <c r="H2" s="20"/>
      <c r="I2" s="74"/>
      <c r="J2" s="20"/>
      <c r="K2" s="20"/>
      <c r="L2" s="20"/>
      <c r="M2" s="20"/>
      <c r="N2" s="20"/>
      <c r="O2" s="74"/>
      <c r="P2" s="74"/>
      <c r="Q2" s="74"/>
      <c r="R2" s="74"/>
      <c r="S2" s="20"/>
      <c r="T2" s="74"/>
    </row>
    <row r="3" ht="20.25" customHeight="1" spans="1:20">
      <c r="A3" s="42" t="str">
        <f>"单位名称："&amp;"曲靖市第一幼儿园"</f>
        <v>单位名称：曲靖市第一幼儿园</v>
      </c>
      <c r="B3" s="22"/>
      <c r="C3" s="22"/>
      <c r="D3" s="22"/>
      <c r="E3" s="22"/>
      <c r="F3" s="22"/>
      <c r="G3" s="22"/>
      <c r="H3" s="22"/>
      <c r="I3" s="63"/>
      <c r="J3" s="22"/>
      <c r="K3" s="22"/>
      <c r="L3" s="22"/>
      <c r="M3" s="22"/>
      <c r="N3" s="22"/>
      <c r="O3" s="63"/>
      <c r="P3" s="63"/>
      <c r="Q3" s="63"/>
      <c r="R3" s="63"/>
      <c r="S3" s="277" t="s">
        <v>2</v>
      </c>
      <c r="T3" s="262" t="s">
        <v>26</v>
      </c>
    </row>
    <row r="4" ht="18.75" customHeight="1" spans="1:20">
      <c r="A4" s="241" t="s">
        <v>27</v>
      </c>
      <c r="B4" s="242" t="s">
        <v>28</v>
      </c>
      <c r="C4" s="242" t="s">
        <v>29</v>
      </c>
      <c r="D4" s="243" t="s">
        <v>30</v>
      </c>
      <c r="E4" s="244"/>
      <c r="F4" s="244"/>
      <c r="G4" s="244"/>
      <c r="H4" s="244"/>
      <c r="I4" s="254"/>
      <c r="J4" s="244"/>
      <c r="K4" s="244"/>
      <c r="L4" s="244"/>
      <c r="M4" s="244"/>
      <c r="N4" s="255"/>
      <c r="O4" s="243" t="s">
        <v>20</v>
      </c>
      <c r="P4" s="243"/>
      <c r="Q4" s="243"/>
      <c r="R4" s="243"/>
      <c r="S4" s="244"/>
      <c r="T4" s="263"/>
    </row>
    <row r="5" ht="24.75" customHeight="1" spans="1:20">
      <c r="A5" s="245"/>
      <c r="B5" s="246"/>
      <c r="C5" s="246"/>
      <c r="D5" s="246" t="s">
        <v>31</v>
      </c>
      <c r="E5" s="246" t="s">
        <v>32</v>
      </c>
      <c r="F5" s="246" t="s">
        <v>33</v>
      </c>
      <c r="G5" s="246" t="s">
        <v>34</v>
      </c>
      <c r="H5" s="246" t="s">
        <v>35</v>
      </c>
      <c r="I5" s="256" t="s">
        <v>36</v>
      </c>
      <c r="J5" s="257"/>
      <c r="K5" s="257"/>
      <c r="L5" s="257"/>
      <c r="M5" s="257"/>
      <c r="N5" s="258"/>
      <c r="O5" s="259" t="s">
        <v>31</v>
      </c>
      <c r="P5" s="259" t="s">
        <v>32</v>
      </c>
      <c r="Q5" s="241" t="s">
        <v>33</v>
      </c>
      <c r="R5" s="242" t="s">
        <v>34</v>
      </c>
      <c r="S5" s="264" t="s">
        <v>35</v>
      </c>
      <c r="T5" s="242" t="s">
        <v>36</v>
      </c>
    </row>
    <row r="6" ht="24.75" customHeight="1" spans="1:20">
      <c r="A6" s="247"/>
      <c r="B6" s="248"/>
      <c r="C6" s="248"/>
      <c r="D6" s="248"/>
      <c r="E6" s="248"/>
      <c r="F6" s="248"/>
      <c r="G6" s="248"/>
      <c r="H6" s="248"/>
      <c r="I6" s="12" t="s">
        <v>31</v>
      </c>
      <c r="J6" s="260" t="s">
        <v>37</v>
      </c>
      <c r="K6" s="260" t="s">
        <v>38</v>
      </c>
      <c r="L6" s="260" t="s">
        <v>39</v>
      </c>
      <c r="M6" s="260" t="s">
        <v>40</v>
      </c>
      <c r="N6" s="260" t="s">
        <v>41</v>
      </c>
      <c r="O6" s="261"/>
      <c r="P6" s="261"/>
      <c r="Q6" s="265"/>
      <c r="R6" s="261"/>
      <c r="S6" s="248"/>
      <c r="T6" s="248"/>
    </row>
    <row r="7" ht="16.5" customHeight="1" spans="1:20">
      <c r="A7" s="249">
        <v>1</v>
      </c>
      <c r="B7" s="11">
        <v>2</v>
      </c>
      <c r="C7" s="11">
        <v>3</v>
      </c>
      <c r="D7" s="11">
        <v>4</v>
      </c>
      <c r="E7" s="250">
        <v>5</v>
      </c>
      <c r="F7" s="251">
        <v>6</v>
      </c>
      <c r="G7" s="251">
        <v>7</v>
      </c>
      <c r="H7" s="250">
        <v>8</v>
      </c>
      <c r="I7" s="250">
        <v>9</v>
      </c>
      <c r="J7" s="251">
        <v>10</v>
      </c>
      <c r="K7" s="251">
        <v>11</v>
      </c>
      <c r="L7" s="250">
        <v>12</v>
      </c>
      <c r="M7" s="250">
        <v>13</v>
      </c>
      <c r="N7" s="251">
        <v>14</v>
      </c>
      <c r="O7" s="251">
        <v>15</v>
      </c>
      <c r="P7" s="250">
        <v>16</v>
      </c>
      <c r="Q7" s="266">
        <v>17</v>
      </c>
      <c r="R7" s="267">
        <v>18</v>
      </c>
      <c r="S7" s="267">
        <v>19</v>
      </c>
      <c r="T7" s="267">
        <v>20</v>
      </c>
    </row>
    <row r="8" ht="16.5" customHeight="1" spans="1:20">
      <c r="A8" s="13" t="s">
        <v>42</v>
      </c>
      <c r="B8" s="13" t="s">
        <v>43</v>
      </c>
      <c r="C8" s="15">
        <v>1527.691116</v>
      </c>
      <c r="D8" s="15">
        <v>1527.691116</v>
      </c>
      <c r="E8" s="15">
        <v>1347.691116</v>
      </c>
      <c r="F8" s="15"/>
      <c r="G8" s="15"/>
      <c r="H8" s="15"/>
      <c r="I8" s="15">
        <v>180</v>
      </c>
      <c r="J8" s="15"/>
      <c r="K8" s="15"/>
      <c r="L8" s="15"/>
      <c r="M8" s="15"/>
      <c r="N8" s="15">
        <v>180</v>
      </c>
      <c r="O8" s="15"/>
      <c r="P8" s="15"/>
      <c r="Q8" s="15"/>
      <c r="R8" s="15"/>
      <c r="S8" s="15"/>
      <c r="T8" s="15"/>
    </row>
    <row r="9" ht="12.75" customHeight="1" spans="1:20">
      <c r="A9" s="252" t="s">
        <v>29</v>
      </c>
      <c r="B9" s="253"/>
      <c r="C9" s="15">
        <v>1527.691116</v>
      </c>
      <c r="D9" s="15">
        <v>1527.691116</v>
      </c>
      <c r="E9" s="15">
        <v>1347.691116</v>
      </c>
      <c r="F9" s="15"/>
      <c r="G9" s="15"/>
      <c r="H9" s="15"/>
      <c r="I9" s="15">
        <v>180</v>
      </c>
      <c r="J9" s="15"/>
      <c r="K9" s="15"/>
      <c r="L9" s="15"/>
      <c r="M9" s="15"/>
      <c r="N9" s="15">
        <v>180</v>
      </c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topLeftCell="A9" workbookViewId="0">
      <selection activeCell="G23" sqref="G23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1" t="str">
        <f>"单位名称："&amp;"曲靖市第一幼儿园"</f>
        <v>单位名称：曲靖市第一幼儿园</v>
      </c>
      <c r="B3" s="222"/>
      <c r="C3" s="61"/>
      <c r="D3" s="6"/>
      <c r="E3" s="61"/>
      <c r="F3" s="6"/>
      <c r="G3" s="61"/>
      <c r="H3" s="6"/>
      <c r="I3" s="6"/>
      <c r="J3" s="6"/>
      <c r="K3" s="61"/>
      <c r="L3" s="6"/>
      <c r="M3" s="61"/>
      <c r="N3" s="61"/>
      <c r="O3" s="6"/>
      <c r="P3" s="6"/>
      <c r="Q3" s="278" t="s">
        <v>2</v>
      </c>
    </row>
    <row r="4" ht="17.25" customHeight="1" spans="1:17">
      <c r="A4" s="223" t="s">
        <v>46</v>
      </c>
      <c r="B4" s="224" t="s">
        <v>47</v>
      </c>
      <c r="C4" s="225" t="s">
        <v>29</v>
      </c>
      <c r="D4" s="226" t="s">
        <v>48</v>
      </c>
      <c r="E4" s="10"/>
      <c r="F4" s="226" t="s">
        <v>49</v>
      </c>
      <c r="G4" s="10"/>
      <c r="H4" s="227" t="s">
        <v>32</v>
      </c>
      <c r="I4" s="233" t="s">
        <v>33</v>
      </c>
      <c r="J4" s="224" t="s">
        <v>50</v>
      </c>
      <c r="K4" s="234" t="s">
        <v>34</v>
      </c>
      <c r="L4" s="226" t="s">
        <v>36</v>
      </c>
      <c r="M4" s="235"/>
      <c r="N4" s="235"/>
      <c r="O4" s="235"/>
      <c r="P4" s="235"/>
      <c r="Q4" s="239"/>
    </row>
    <row r="5" ht="26.25" customHeight="1" spans="1:17">
      <c r="A5" s="10"/>
      <c r="B5" s="228"/>
      <c r="C5" s="228"/>
      <c r="D5" s="228" t="s">
        <v>29</v>
      </c>
      <c r="E5" s="228" t="s">
        <v>51</v>
      </c>
      <c r="F5" s="228" t="s">
        <v>29</v>
      </c>
      <c r="G5" s="229" t="s">
        <v>51</v>
      </c>
      <c r="H5" s="228"/>
      <c r="I5" s="228"/>
      <c r="J5" s="228"/>
      <c r="K5" s="229"/>
      <c r="L5" s="228" t="s">
        <v>31</v>
      </c>
      <c r="M5" s="236" t="s">
        <v>52</v>
      </c>
      <c r="N5" s="236" t="s">
        <v>53</v>
      </c>
      <c r="O5" s="236" t="s">
        <v>54</v>
      </c>
      <c r="P5" s="236" t="s">
        <v>55</v>
      </c>
      <c r="Q5" s="236" t="s">
        <v>56</v>
      </c>
    </row>
    <row r="6" ht="16.5" customHeight="1" spans="1:17">
      <c r="A6" s="10">
        <v>1</v>
      </c>
      <c r="B6" s="228">
        <v>2</v>
      </c>
      <c r="C6" s="228">
        <v>3</v>
      </c>
      <c r="D6" s="228">
        <v>4</v>
      </c>
      <c r="E6" s="230">
        <v>5</v>
      </c>
      <c r="F6" s="231">
        <v>6</v>
      </c>
      <c r="G6" s="230">
        <v>7</v>
      </c>
      <c r="H6" s="231">
        <v>8</v>
      </c>
      <c r="I6" s="230">
        <v>9</v>
      </c>
      <c r="J6" s="230">
        <v>10</v>
      </c>
      <c r="K6" s="230">
        <v>11</v>
      </c>
      <c r="L6" s="230">
        <v>12</v>
      </c>
      <c r="M6" s="237">
        <v>13</v>
      </c>
      <c r="N6" s="238">
        <v>14</v>
      </c>
      <c r="O6" s="238">
        <v>15</v>
      </c>
      <c r="P6" s="238">
        <v>16</v>
      </c>
      <c r="Q6" s="238">
        <v>17</v>
      </c>
    </row>
    <row r="7" ht="19.5" customHeight="1" spans="1:17">
      <c r="A7" s="13" t="s">
        <v>57</v>
      </c>
      <c r="B7" s="13" t="s">
        <v>58</v>
      </c>
      <c r="C7" s="15">
        <v>1263.930537</v>
      </c>
      <c r="D7" s="15">
        <v>849.839537</v>
      </c>
      <c r="E7" s="15">
        <v>769.839537</v>
      </c>
      <c r="F7" s="15">
        <v>414.091</v>
      </c>
      <c r="G7" s="15">
        <v>314.091</v>
      </c>
      <c r="H7" s="15">
        <v>1083.930537</v>
      </c>
      <c r="I7" s="15"/>
      <c r="J7" s="15"/>
      <c r="K7" s="15"/>
      <c r="L7" s="15">
        <v>180</v>
      </c>
      <c r="M7" s="15"/>
      <c r="N7" s="15"/>
      <c r="O7" s="15"/>
      <c r="P7" s="15"/>
      <c r="Q7" s="15">
        <v>180</v>
      </c>
    </row>
    <row r="8" ht="19.5" customHeight="1" spans="1:17">
      <c r="A8" s="159" t="s">
        <v>59</v>
      </c>
      <c r="B8" s="159" t="s">
        <v>60</v>
      </c>
      <c r="C8" s="15">
        <v>1263.930537</v>
      </c>
      <c r="D8" s="15">
        <v>849.839537</v>
      </c>
      <c r="E8" s="15">
        <v>769.839537</v>
      </c>
      <c r="F8" s="15">
        <v>414.091</v>
      </c>
      <c r="G8" s="15">
        <v>314.091</v>
      </c>
      <c r="H8" s="15">
        <v>1083.930537</v>
      </c>
      <c r="I8" s="15"/>
      <c r="J8" s="15"/>
      <c r="K8" s="15"/>
      <c r="L8" s="15">
        <v>180</v>
      </c>
      <c r="M8" s="15"/>
      <c r="N8" s="15"/>
      <c r="O8" s="15"/>
      <c r="P8" s="15"/>
      <c r="Q8" s="15">
        <v>180</v>
      </c>
    </row>
    <row r="9" ht="19.5" customHeight="1" spans="1:17">
      <c r="A9" s="211" t="s">
        <v>61</v>
      </c>
      <c r="B9" s="211" t="s">
        <v>62</v>
      </c>
      <c r="C9" s="15">
        <v>1263.930537</v>
      </c>
      <c r="D9" s="15">
        <v>849.839537</v>
      </c>
      <c r="E9" s="15">
        <v>769.839537</v>
      </c>
      <c r="F9" s="15">
        <v>414.091</v>
      </c>
      <c r="G9" s="15">
        <v>314.091</v>
      </c>
      <c r="H9" s="15">
        <v>1083.930537</v>
      </c>
      <c r="I9" s="15"/>
      <c r="J9" s="15"/>
      <c r="K9" s="15"/>
      <c r="L9" s="15">
        <v>180</v>
      </c>
      <c r="M9" s="15"/>
      <c r="N9" s="15"/>
      <c r="O9" s="15"/>
      <c r="P9" s="15"/>
      <c r="Q9" s="15">
        <v>180</v>
      </c>
    </row>
    <row r="10" ht="19.5" customHeight="1" spans="1:17">
      <c r="A10" s="13" t="s">
        <v>63</v>
      </c>
      <c r="B10" s="13" t="s">
        <v>64</v>
      </c>
      <c r="C10" s="15">
        <v>104.218838</v>
      </c>
      <c r="D10" s="15">
        <v>104.218838</v>
      </c>
      <c r="E10" s="15">
        <v>104.218838</v>
      </c>
      <c r="F10" s="15"/>
      <c r="G10" s="15"/>
      <c r="H10" s="15">
        <v>104.218838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9" t="s">
        <v>65</v>
      </c>
      <c r="B11" s="159" t="s">
        <v>66</v>
      </c>
      <c r="C11" s="15">
        <v>100.785741</v>
      </c>
      <c r="D11" s="15">
        <v>100.785741</v>
      </c>
      <c r="E11" s="15">
        <v>100.785741</v>
      </c>
      <c r="F11" s="15"/>
      <c r="G11" s="15"/>
      <c r="H11" s="15">
        <v>100.785741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11" t="s">
        <v>67</v>
      </c>
      <c r="B12" s="211" t="s">
        <v>68</v>
      </c>
      <c r="C12" s="15">
        <v>10.436556</v>
      </c>
      <c r="D12" s="15">
        <v>10.436556</v>
      </c>
      <c r="E12" s="15">
        <v>10.436556</v>
      </c>
      <c r="F12" s="15"/>
      <c r="G12" s="15"/>
      <c r="H12" s="15">
        <v>10.436556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11" t="s">
        <v>69</v>
      </c>
      <c r="B13" s="211" t="s">
        <v>70</v>
      </c>
      <c r="C13" s="15">
        <v>90.349185</v>
      </c>
      <c r="D13" s="15">
        <v>90.349185</v>
      </c>
      <c r="E13" s="15">
        <v>90.349185</v>
      </c>
      <c r="F13" s="15"/>
      <c r="G13" s="15"/>
      <c r="H13" s="15">
        <v>90.349185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9" t="s">
        <v>71</v>
      </c>
      <c r="B14" s="159" t="s">
        <v>72</v>
      </c>
      <c r="C14" s="15">
        <v>3.433097</v>
      </c>
      <c r="D14" s="15">
        <v>3.433097</v>
      </c>
      <c r="E14" s="15">
        <v>3.433097</v>
      </c>
      <c r="F14" s="15"/>
      <c r="G14" s="15"/>
      <c r="H14" s="15">
        <v>3.433097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11" t="s">
        <v>73</v>
      </c>
      <c r="B15" s="211" t="s">
        <v>72</v>
      </c>
      <c r="C15" s="15">
        <v>3.433097</v>
      </c>
      <c r="D15" s="15">
        <v>3.433097</v>
      </c>
      <c r="E15" s="15">
        <v>3.433097</v>
      </c>
      <c r="F15" s="15"/>
      <c r="G15" s="15"/>
      <c r="H15" s="15">
        <v>3.433097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87.546253</v>
      </c>
      <c r="D16" s="15">
        <v>87.546253</v>
      </c>
      <c r="E16" s="15">
        <v>87.546253</v>
      </c>
      <c r="F16" s="15"/>
      <c r="G16" s="15"/>
      <c r="H16" s="15">
        <v>87.546253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9" t="s">
        <v>76</v>
      </c>
      <c r="B17" s="159" t="s">
        <v>77</v>
      </c>
      <c r="C17" s="15">
        <v>87.546253</v>
      </c>
      <c r="D17" s="15">
        <v>87.546253</v>
      </c>
      <c r="E17" s="15">
        <v>87.546253</v>
      </c>
      <c r="F17" s="15"/>
      <c r="G17" s="15"/>
      <c r="H17" s="15">
        <v>87.546253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11" t="s">
        <v>78</v>
      </c>
      <c r="B18" s="211" t="s">
        <v>79</v>
      </c>
      <c r="C18" s="15">
        <v>33.350083</v>
      </c>
      <c r="D18" s="15">
        <v>33.350083</v>
      </c>
      <c r="E18" s="15">
        <v>33.350083</v>
      </c>
      <c r="F18" s="15"/>
      <c r="G18" s="15"/>
      <c r="H18" s="15">
        <v>33.350083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11" t="s">
        <v>80</v>
      </c>
      <c r="B19" s="211" t="s">
        <v>81</v>
      </c>
      <c r="C19" s="15">
        <v>54.19617</v>
      </c>
      <c r="D19" s="15">
        <v>54.19617</v>
      </c>
      <c r="E19" s="15">
        <v>54.19617</v>
      </c>
      <c r="F19" s="15"/>
      <c r="G19" s="15"/>
      <c r="H19" s="15">
        <v>54.19617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82</v>
      </c>
      <c r="B20" s="13" t="s">
        <v>83</v>
      </c>
      <c r="C20" s="15">
        <v>71.995488</v>
      </c>
      <c r="D20" s="15">
        <v>71.995488</v>
      </c>
      <c r="E20" s="15">
        <v>71.995488</v>
      </c>
      <c r="F20" s="15"/>
      <c r="G20" s="15"/>
      <c r="H20" s="15">
        <v>71.995488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59" t="s">
        <v>84</v>
      </c>
      <c r="B21" s="159" t="s">
        <v>85</v>
      </c>
      <c r="C21" s="15">
        <v>71.995488</v>
      </c>
      <c r="D21" s="15">
        <v>71.995488</v>
      </c>
      <c r="E21" s="15">
        <v>71.995488</v>
      </c>
      <c r="F21" s="15"/>
      <c r="G21" s="15"/>
      <c r="H21" s="15">
        <v>71.995488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211" t="s">
        <v>86</v>
      </c>
      <c r="B22" s="211" t="s">
        <v>87</v>
      </c>
      <c r="C22" s="15">
        <v>71.995488</v>
      </c>
      <c r="D22" s="15">
        <v>71.995488</v>
      </c>
      <c r="E22" s="15">
        <v>71.995488</v>
      </c>
      <c r="F22" s="15"/>
      <c r="G22" s="15"/>
      <c r="H22" s="15">
        <v>71.995488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7.25" customHeight="1" spans="1:17">
      <c r="A23" s="232" t="s">
        <v>88</v>
      </c>
      <c r="B23" s="233" t="s">
        <v>88</v>
      </c>
      <c r="C23" s="15">
        <v>1527.691116</v>
      </c>
      <c r="D23" s="15">
        <v>1113.600116</v>
      </c>
      <c r="E23" s="15">
        <v>1033.600116</v>
      </c>
      <c r="F23" s="15">
        <v>414.091</v>
      </c>
      <c r="G23" s="15">
        <v>314.091</v>
      </c>
      <c r="H23" s="15">
        <v>1347.691116</v>
      </c>
      <c r="I23" s="15"/>
      <c r="J23" s="15"/>
      <c r="K23" s="15"/>
      <c r="L23" s="15">
        <v>180</v>
      </c>
      <c r="M23" s="15"/>
      <c r="N23" s="15"/>
      <c r="O23" s="15"/>
      <c r="P23" s="15"/>
      <c r="Q23" s="15">
        <v>180</v>
      </c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scale="3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B16" sqref="B16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192"/>
      <c r="C1" s="214"/>
      <c r="D1" s="147" t="s">
        <v>89</v>
      </c>
    </row>
    <row r="2" ht="31.5" customHeight="1" spans="1:4">
      <c r="A2" s="51" t="s">
        <v>90</v>
      </c>
      <c r="B2" s="215"/>
      <c r="C2" s="214"/>
      <c r="D2" s="215"/>
    </row>
    <row r="3" ht="17.25" customHeight="1" spans="1:4">
      <c r="A3" s="110" t="str">
        <f>"单位名称："&amp;"曲靖市第一幼儿园"</f>
        <v>单位名称：曲靖市第一幼儿园</v>
      </c>
      <c r="B3" s="216"/>
      <c r="C3" s="214"/>
      <c r="D3" s="279" t="s">
        <v>2</v>
      </c>
    </row>
    <row r="4" ht="19.5" customHeight="1" spans="1:4">
      <c r="A4" s="10" t="s">
        <v>3</v>
      </c>
      <c r="B4" s="10"/>
      <c r="C4" s="217" t="s">
        <v>4</v>
      </c>
      <c r="D4" s="175"/>
    </row>
    <row r="5" ht="21.75" customHeight="1" spans="1:4">
      <c r="A5" s="10" t="s">
        <v>5</v>
      </c>
      <c r="B5" s="218" t="s">
        <v>6</v>
      </c>
      <c r="C5" s="219" t="s">
        <v>91</v>
      </c>
      <c r="D5" s="218" t="s">
        <v>6</v>
      </c>
    </row>
    <row r="6" ht="17.25" customHeight="1" spans="1:4">
      <c r="A6" s="10"/>
      <c r="B6" s="220"/>
      <c r="C6" s="219"/>
      <c r="D6" s="220"/>
    </row>
    <row r="7" ht="17.25" customHeight="1" spans="1:4">
      <c r="A7" s="13" t="s">
        <v>92</v>
      </c>
      <c r="B7" s="15">
        <v>1347.691116</v>
      </c>
      <c r="C7" s="13" t="s">
        <v>93</v>
      </c>
      <c r="D7" s="15">
        <v>1347.691116</v>
      </c>
    </row>
    <row r="8" ht="17.25" customHeight="1" spans="1:4">
      <c r="A8" s="13" t="s">
        <v>94</v>
      </c>
      <c r="B8" s="15">
        <v>1347.691116</v>
      </c>
      <c r="C8" s="13" t="str">
        <f>"(一)"&amp;"教育支出"</f>
        <v>(一)教育支出</v>
      </c>
      <c r="D8" s="15">
        <v>1083.930537</v>
      </c>
    </row>
    <row r="9" ht="17.25" customHeight="1" spans="1:4">
      <c r="A9" s="13" t="s">
        <v>95</v>
      </c>
      <c r="B9" s="15"/>
      <c r="C9" s="13" t="str">
        <f>"(二)"&amp;"社会保障和就业支出"</f>
        <v>(二)社会保障和就业支出</v>
      </c>
      <c r="D9" s="15">
        <v>104.218838</v>
      </c>
    </row>
    <row r="10" ht="17.25" customHeight="1" spans="1:4">
      <c r="A10" s="13" t="s">
        <v>96</v>
      </c>
      <c r="B10" s="15"/>
      <c r="C10" s="13" t="str">
        <f>"(三)"&amp;"卫生健康支出"</f>
        <v>(三)卫生健康支出</v>
      </c>
      <c r="D10" s="15">
        <v>87.546253</v>
      </c>
    </row>
    <row r="11" ht="17.25" customHeight="1" spans="1:4">
      <c r="A11" s="13" t="s">
        <v>97</v>
      </c>
      <c r="B11" s="15"/>
      <c r="C11" s="13" t="str">
        <f>"(四)"&amp;"住房保障支出"</f>
        <v>(四)住房保障支出</v>
      </c>
      <c r="D11" s="15">
        <v>71.995488</v>
      </c>
    </row>
    <row r="12" ht="17.25" customHeight="1" spans="1:4">
      <c r="A12" s="13" t="s">
        <v>94</v>
      </c>
      <c r="B12" s="15"/>
      <c r="C12" s="13"/>
      <c r="D12" s="15"/>
    </row>
    <row r="13" ht="17.25" customHeight="1" spans="1:4">
      <c r="A13" s="13" t="s">
        <v>95</v>
      </c>
      <c r="B13" s="15"/>
      <c r="C13" s="13"/>
      <c r="D13" s="15"/>
    </row>
    <row r="14" ht="17.25" customHeight="1" spans="1:4">
      <c r="A14" s="13" t="s">
        <v>96</v>
      </c>
      <c r="B14" s="15"/>
      <c r="C14" s="13"/>
      <c r="D14" s="15"/>
    </row>
    <row r="15" customHeight="1" spans="1:4">
      <c r="A15" s="13"/>
      <c r="B15" s="15"/>
      <c r="C15" s="13" t="s">
        <v>98</v>
      </c>
      <c r="D15" s="15"/>
    </row>
    <row r="16" ht="17.25" customHeight="1" spans="1:4">
      <c r="A16" s="219" t="s">
        <v>99</v>
      </c>
      <c r="B16" s="15">
        <v>1347.691116</v>
      </c>
      <c r="C16" s="219" t="s">
        <v>23</v>
      </c>
      <c r="D16" s="15">
        <v>1347.691116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topLeftCell="A7" workbookViewId="0">
      <selection activeCell="C21" sqref="C21"/>
    </sheetView>
  </sheetViews>
  <sheetFormatPr defaultColWidth="9.14166666666667" defaultRowHeight="14.25" customHeight="1" outlineLevelCol="6"/>
  <cols>
    <col min="1" max="1" width="20.1416666666667" style="196" customWidth="1"/>
    <col min="2" max="2" width="44" style="196" customWidth="1"/>
    <col min="3" max="3" width="24.2833333333333" style="196" customWidth="1"/>
    <col min="4" max="4" width="16.575" style="196" customWidth="1"/>
    <col min="5" max="7" width="24.2833333333333" style="196" customWidth="1"/>
    <col min="8" max="16384" width="9.14166666666667" style="196"/>
  </cols>
  <sheetData>
    <row r="1" s="196" customFormat="1" customHeight="1" spans="4:7">
      <c r="D1" s="197"/>
      <c r="F1" s="198"/>
      <c r="G1" s="199" t="s">
        <v>100</v>
      </c>
    </row>
    <row r="2" s="196" customFormat="1" ht="39" customHeight="1" spans="1:7">
      <c r="A2" s="200" t="s">
        <v>101</v>
      </c>
      <c r="B2" s="200"/>
      <c r="C2" s="200"/>
      <c r="D2" s="200"/>
      <c r="E2" s="200"/>
      <c r="F2" s="200"/>
      <c r="G2" s="200"/>
    </row>
    <row r="3" s="196" customFormat="1" ht="18" customHeight="1" spans="1:7">
      <c r="A3" s="201" t="str">
        <f>"单位名称："&amp;"曲靖市第一幼儿园"</f>
        <v>单位名称：曲靖市第一幼儿园</v>
      </c>
      <c r="F3" s="202"/>
      <c r="G3" s="280" t="s">
        <v>2</v>
      </c>
    </row>
    <row r="4" s="196" customFormat="1" ht="20.25" customHeight="1" spans="1:7">
      <c r="A4" s="204" t="s">
        <v>102</v>
      </c>
      <c r="B4" s="205"/>
      <c r="C4" s="206" t="s">
        <v>29</v>
      </c>
      <c r="D4" s="207" t="s">
        <v>48</v>
      </c>
      <c r="E4" s="208"/>
      <c r="F4" s="208"/>
      <c r="G4" s="208" t="s">
        <v>49</v>
      </c>
    </row>
    <row r="5" s="196" customFormat="1" ht="20.25" customHeight="1" spans="1:7">
      <c r="A5" s="209" t="s">
        <v>46</v>
      </c>
      <c r="B5" s="209" t="s">
        <v>47</v>
      </c>
      <c r="C5" s="208"/>
      <c r="D5" s="65" t="s">
        <v>31</v>
      </c>
      <c r="E5" s="65" t="s">
        <v>103</v>
      </c>
      <c r="F5" s="65" t="s">
        <v>104</v>
      </c>
      <c r="G5" s="208"/>
    </row>
    <row r="6" s="196" customFormat="1" ht="13.5" customHeight="1" spans="1:7">
      <c r="A6" s="209" t="s">
        <v>105</v>
      </c>
      <c r="B6" s="209" t="s">
        <v>106</v>
      </c>
      <c r="C6" s="209" t="s">
        <v>107</v>
      </c>
      <c r="D6" s="115" t="s">
        <v>108</v>
      </c>
      <c r="E6" s="115" t="s">
        <v>109</v>
      </c>
      <c r="F6" s="115" t="s">
        <v>110</v>
      </c>
      <c r="G6" s="70">
        <v>7</v>
      </c>
    </row>
    <row r="7" s="196" customFormat="1" ht="18" customHeight="1" spans="1:7">
      <c r="A7" s="13" t="s">
        <v>57</v>
      </c>
      <c r="B7" s="13" t="s">
        <v>58</v>
      </c>
      <c r="C7" s="210">
        <v>1083.930537</v>
      </c>
      <c r="D7" s="210">
        <v>769.839537</v>
      </c>
      <c r="E7" s="210">
        <v>702.738332</v>
      </c>
      <c r="F7" s="210">
        <v>67.101205</v>
      </c>
      <c r="G7" s="210">
        <v>314.091</v>
      </c>
    </row>
    <row r="8" s="196" customFormat="1" ht="18" customHeight="1" spans="1:7">
      <c r="A8" s="159" t="s">
        <v>59</v>
      </c>
      <c r="B8" s="159" t="s">
        <v>60</v>
      </c>
      <c r="C8" s="210">
        <v>1083.930537</v>
      </c>
      <c r="D8" s="210">
        <v>769.839537</v>
      </c>
      <c r="E8" s="210">
        <v>702.738332</v>
      </c>
      <c r="F8" s="210">
        <v>67.101205</v>
      </c>
      <c r="G8" s="210">
        <v>314.091</v>
      </c>
    </row>
    <row r="9" s="196" customFormat="1" ht="18" customHeight="1" spans="1:7">
      <c r="A9" s="211" t="s">
        <v>61</v>
      </c>
      <c r="B9" s="211" t="s">
        <v>62</v>
      </c>
      <c r="C9" s="210">
        <v>1083.930537</v>
      </c>
      <c r="D9" s="210">
        <v>769.839537</v>
      </c>
      <c r="E9" s="210">
        <v>702.738332</v>
      </c>
      <c r="F9" s="210">
        <v>67.101205</v>
      </c>
      <c r="G9" s="210">
        <v>314.091</v>
      </c>
    </row>
    <row r="10" s="196" customFormat="1" ht="18" customHeight="1" spans="1:7">
      <c r="A10" s="13" t="s">
        <v>63</v>
      </c>
      <c r="B10" s="13" t="s">
        <v>64</v>
      </c>
      <c r="C10" s="210">
        <v>104.218838</v>
      </c>
      <c r="D10" s="210">
        <v>104.218838</v>
      </c>
      <c r="E10" s="210">
        <v>93.782282</v>
      </c>
      <c r="F10" s="210">
        <v>10.436556</v>
      </c>
      <c r="G10" s="210"/>
    </row>
    <row r="11" s="196" customFormat="1" ht="18" customHeight="1" spans="1:7">
      <c r="A11" s="159" t="s">
        <v>65</v>
      </c>
      <c r="B11" s="159" t="s">
        <v>66</v>
      </c>
      <c r="C11" s="210">
        <v>100.785741</v>
      </c>
      <c r="D11" s="210">
        <v>100.785741</v>
      </c>
      <c r="E11" s="210">
        <v>90.349185</v>
      </c>
      <c r="F11" s="210">
        <v>10.436556</v>
      </c>
      <c r="G11" s="210"/>
    </row>
    <row r="12" s="196" customFormat="1" ht="18" customHeight="1" spans="1:7">
      <c r="A12" s="211" t="s">
        <v>67</v>
      </c>
      <c r="B12" s="211" t="s">
        <v>68</v>
      </c>
      <c r="C12" s="210">
        <v>10.436556</v>
      </c>
      <c r="D12" s="210">
        <v>10.436556</v>
      </c>
      <c r="E12" s="210"/>
      <c r="F12" s="210">
        <v>10.436556</v>
      </c>
      <c r="G12" s="210"/>
    </row>
    <row r="13" s="196" customFormat="1" ht="18" customHeight="1" spans="1:7">
      <c r="A13" s="211" t="s">
        <v>69</v>
      </c>
      <c r="B13" s="211" t="s">
        <v>70</v>
      </c>
      <c r="C13" s="210">
        <v>90.349185</v>
      </c>
      <c r="D13" s="210">
        <v>90.349185</v>
      </c>
      <c r="E13" s="210">
        <v>90.349185</v>
      </c>
      <c r="F13" s="210"/>
      <c r="G13" s="210"/>
    </row>
    <row r="14" s="196" customFormat="1" ht="18" customHeight="1" spans="1:7">
      <c r="A14" s="159" t="s">
        <v>71</v>
      </c>
      <c r="B14" s="159" t="s">
        <v>72</v>
      </c>
      <c r="C14" s="210">
        <v>3.433097</v>
      </c>
      <c r="D14" s="210">
        <v>3.433097</v>
      </c>
      <c r="E14" s="210">
        <v>3.433097</v>
      </c>
      <c r="F14" s="210"/>
      <c r="G14" s="210"/>
    </row>
    <row r="15" s="196" customFormat="1" ht="18" customHeight="1" spans="1:7">
      <c r="A15" s="211" t="s">
        <v>73</v>
      </c>
      <c r="B15" s="211" t="s">
        <v>72</v>
      </c>
      <c r="C15" s="210">
        <v>3.433097</v>
      </c>
      <c r="D15" s="210">
        <v>3.433097</v>
      </c>
      <c r="E15" s="210">
        <v>3.433097</v>
      </c>
      <c r="F15" s="210"/>
      <c r="G15" s="210"/>
    </row>
    <row r="16" s="196" customFormat="1" ht="18" customHeight="1" spans="1:7">
      <c r="A16" s="13" t="s">
        <v>74</v>
      </c>
      <c r="B16" s="13" t="s">
        <v>75</v>
      </c>
      <c r="C16" s="210">
        <v>87.546253</v>
      </c>
      <c r="D16" s="210">
        <v>87.546253</v>
      </c>
      <c r="E16" s="210">
        <v>87.546253</v>
      </c>
      <c r="F16" s="210"/>
      <c r="G16" s="210"/>
    </row>
    <row r="17" s="196" customFormat="1" ht="18" customHeight="1" spans="1:7">
      <c r="A17" s="159" t="s">
        <v>76</v>
      </c>
      <c r="B17" s="159" t="s">
        <v>77</v>
      </c>
      <c r="C17" s="210">
        <v>87.546253</v>
      </c>
      <c r="D17" s="210">
        <v>87.546253</v>
      </c>
      <c r="E17" s="210">
        <v>87.546253</v>
      </c>
      <c r="F17" s="210"/>
      <c r="G17" s="210"/>
    </row>
    <row r="18" s="196" customFormat="1" ht="18" customHeight="1" spans="1:7">
      <c r="A18" s="211" t="s">
        <v>78</v>
      </c>
      <c r="B18" s="211" t="s">
        <v>79</v>
      </c>
      <c r="C18" s="210">
        <v>33.350083</v>
      </c>
      <c r="D18" s="210">
        <v>33.350083</v>
      </c>
      <c r="E18" s="210">
        <v>33.350083</v>
      </c>
      <c r="F18" s="210"/>
      <c r="G18" s="210"/>
    </row>
    <row r="19" s="196" customFormat="1" ht="18" customHeight="1" spans="1:7">
      <c r="A19" s="211" t="s">
        <v>80</v>
      </c>
      <c r="B19" s="211" t="s">
        <v>81</v>
      </c>
      <c r="C19" s="210">
        <v>54.19617</v>
      </c>
      <c r="D19" s="210">
        <v>54.19617</v>
      </c>
      <c r="E19" s="210">
        <v>54.19617</v>
      </c>
      <c r="F19" s="210"/>
      <c r="G19" s="210"/>
    </row>
    <row r="20" s="196" customFormat="1" ht="18" customHeight="1" spans="1:7">
      <c r="A20" s="13" t="s">
        <v>82</v>
      </c>
      <c r="B20" s="13" t="s">
        <v>83</v>
      </c>
      <c r="C20" s="210">
        <v>71.995488</v>
      </c>
      <c r="D20" s="210">
        <v>71.995488</v>
      </c>
      <c r="E20" s="210">
        <v>71.995488</v>
      </c>
      <c r="F20" s="210"/>
      <c r="G20" s="210"/>
    </row>
    <row r="21" s="196" customFormat="1" ht="18" customHeight="1" spans="1:7">
      <c r="A21" s="159" t="s">
        <v>84</v>
      </c>
      <c r="B21" s="159" t="s">
        <v>85</v>
      </c>
      <c r="C21" s="210">
        <v>71.995488</v>
      </c>
      <c r="D21" s="210">
        <v>71.995488</v>
      </c>
      <c r="E21" s="210">
        <v>71.995488</v>
      </c>
      <c r="F21" s="210"/>
      <c r="G21" s="210"/>
    </row>
    <row r="22" s="196" customFormat="1" ht="18" customHeight="1" spans="1:7">
      <c r="A22" s="211" t="s">
        <v>86</v>
      </c>
      <c r="B22" s="211" t="s">
        <v>87</v>
      </c>
      <c r="C22" s="210">
        <v>71.995488</v>
      </c>
      <c r="D22" s="210">
        <v>71.995488</v>
      </c>
      <c r="E22" s="210">
        <v>71.995488</v>
      </c>
      <c r="F22" s="210"/>
      <c r="G22" s="210"/>
    </row>
    <row r="23" s="196" customFormat="1" ht="18" customHeight="1" spans="1:7">
      <c r="A23" s="212" t="s">
        <v>88</v>
      </c>
      <c r="B23" s="213"/>
      <c r="C23" s="210">
        <v>1347.691116</v>
      </c>
      <c r="D23" s="210">
        <v>1033.600116</v>
      </c>
      <c r="E23" s="210">
        <v>956.062355</v>
      </c>
      <c r="F23" s="210">
        <v>77.537761</v>
      </c>
      <c r="G23" s="210">
        <v>314.091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scale="6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7"/>
  <sheetViews>
    <sheetView showGridLines="0" topLeftCell="L30" workbookViewId="0">
      <selection activeCell="Q44" sqref="Q44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166666666667" customWidth="1"/>
    <col min="18" max="26" width="18.85" customWidth="1"/>
  </cols>
  <sheetData>
    <row r="1" ht="12" customHeight="1" spans="1:26">
      <c r="A1" s="173"/>
      <c r="D1" s="57"/>
      <c r="K1" s="57"/>
      <c r="L1" s="57"/>
      <c r="M1" s="57"/>
      <c r="Q1" s="57"/>
      <c r="W1" s="56"/>
      <c r="X1" s="56"/>
      <c r="Y1" s="56"/>
      <c r="Z1" s="55" t="s">
        <v>111</v>
      </c>
    </row>
    <row r="2" ht="39" customHeight="1" spans="1:26">
      <c r="A2" s="174" t="s">
        <v>112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92"/>
    </row>
    <row r="3" ht="19.5" customHeight="1" spans="1:26">
      <c r="A3" s="21" t="str">
        <f>"单位名称："&amp;"曲靖市第一幼儿园"</f>
        <v>单位名称：曲靖市第一幼儿园</v>
      </c>
      <c r="D3" s="57"/>
      <c r="K3" s="57"/>
      <c r="L3" s="57"/>
      <c r="M3" s="57"/>
      <c r="Q3" s="57"/>
      <c r="W3" s="105"/>
      <c r="X3" s="105"/>
      <c r="Y3" s="105"/>
      <c r="Z3" s="105" t="s">
        <v>2</v>
      </c>
    </row>
    <row r="4" ht="19.5" customHeight="1" spans="1:26">
      <c r="A4" s="175" t="s">
        <v>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 t="s">
        <v>4</v>
      </c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1.75" customHeight="1" spans="1:26">
      <c r="A5" s="176" t="s">
        <v>113</v>
      </c>
      <c r="B5" s="177"/>
      <c r="C5" s="176"/>
      <c r="D5" s="175" t="s">
        <v>29</v>
      </c>
      <c r="E5" s="175" t="s">
        <v>32</v>
      </c>
      <c r="F5" s="175"/>
      <c r="G5" s="175"/>
      <c r="H5" s="175" t="s">
        <v>33</v>
      </c>
      <c r="I5" s="175"/>
      <c r="J5" s="175"/>
      <c r="K5" s="175" t="s">
        <v>34</v>
      </c>
      <c r="L5" s="175"/>
      <c r="M5" s="175"/>
      <c r="N5" s="176" t="s">
        <v>114</v>
      </c>
      <c r="O5" s="177"/>
      <c r="P5" s="176"/>
      <c r="Q5" s="175" t="s">
        <v>29</v>
      </c>
      <c r="R5" s="189" t="s">
        <v>32</v>
      </c>
      <c r="S5" s="190"/>
      <c r="T5" s="191"/>
      <c r="U5" s="189" t="s">
        <v>33</v>
      </c>
      <c r="V5" s="190"/>
      <c r="W5" s="175"/>
      <c r="X5" s="175" t="s">
        <v>34</v>
      </c>
      <c r="Y5" s="175"/>
      <c r="Z5" s="191"/>
    </row>
    <row r="6" ht="17.25" customHeight="1" spans="1:26">
      <c r="A6" s="178" t="s">
        <v>115</v>
      </c>
      <c r="B6" s="178" t="s">
        <v>116</v>
      </c>
      <c r="C6" s="178" t="s">
        <v>47</v>
      </c>
      <c r="D6" s="175"/>
      <c r="E6" s="175" t="s">
        <v>31</v>
      </c>
      <c r="F6" s="175" t="s">
        <v>48</v>
      </c>
      <c r="G6" s="175" t="s">
        <v>49</v>
      </c>
      <c r="H6" s="175" t="s">
        <v>31</v>
      </c>
      <c r="I6" s="175" t="s">
        <v>48</v>
      </c>
      <c r="J6" s="175" t="s">
        <v>49</v>
      </c>
      <c r="K6" s="175" t="s">
        <v>31</v>
      </c>
      <c r="L6" s="175" t="s">
        <v>48</v>
      </c>
      <c r="M6" s="175" t="s">
        <v>49</v>
      </c>
      <c r="N6" s="178" t="s">
        <v>115</v>
      </c>
      <c r="O6" s="178" t="s">
        <v>116</v>
      </c>
      <c r="P6" s="178" t="s">
        <v>47</v>
      </c>
      <c r="Q6" s="175"/>
      <c r="R6" s="175" t="s">
        <v>31</v>
      </c>
      <c r="S6" s="175" t="s">
        <v>48</v>
      </c>
      <c r="T6" s="175" t="s">
        <v>49</v>
      </c>
      <c r="U6" s="175" t="s">
        <v>31</v>
      </c>
      <c r="V6" s="175" t="s">
        <v>48</v>
      </c>
      <c r="W6" s="175" t="s">
        <v>49</v>
      </c>
      <c r="X6" s="175" t="s">
        <v>31</v>
      </c>
      <c r="Y6" s="175" t="s">
        <v>48</v>
      </c>
      <c r="Z6" s="193" t="s">
        <v>49</v>
      </c>
    </row>
    <row r="7" customHeight="1" spans="1:26">
      <c r="A7" s="179" t="s">
        <v>105</v>
      </c>
      <c r="B7" s="179" t="s">
        <v>106</v>
      </c>
      <c r="C7" s="179" t="s">
        <v>107</v>
      </c>
      <c r="D7" s="179" t="s">
        <v>108</v>
      </c>
      <c r="E7" s="180" t="s">
        <v>109</v>
      </c>
      <c r="F7" s="180" t="s">
        <v>110</v>
      </c>
      <c r="G7" s="180" t="s">
        <v>117</v>
      </c>
      <c r="H7" s="180" t="s">
        <v>118</v>
      </c>
      <c r="I7" s="180" t="s">
        <v>119</v>
      </c>
      <c r="J7" s="180" t="s">
        <v>120</v>
      </c>
      <c r="K7" s="180" t="s">
        <v>121</v>
      </c>
      <c r="L7" s="180" t="s">
        <v>122</v>
      </c>
      <c r="M7" s="180" t="s">
        <v>123</v>
      </c>
      <c r="N7" s="180" t="s">
        <v>124</v>
      </c>
      <c r="O7" s="180" t="s">
        <v>125</v>
      </c>
      <c r="P7" s="180" t="s">
        <v>126</v>
      </c>
      <c r="Q7" s="180" t="s">
        <v>127</v>
      </c>
      <c r="R7" s="180" t="s">
        <v>128</v>
      </c>
      <c r="S7" s="180" t="s">
        <v>129</v>
      </c>
      <c r="T7" s="180" t="s">
        <v>130</v>
      </c>
      <c r="U7" s="180" t="s">
        <v>131</v>
      </c>
      <c r="V7" s="180" t="s">
        <v>132</v>
      </c>
      <c r="W7" s="180" t="s">
        <v>133</v>
      </c>
      <c r="X7" s="180" t="s">
        <v>134</v>
      </c>
      <c r="Y7" s="194">
        <v>25</v>
      </c>
      <c r="Z7" s="195">
        <v>26</v>
      </c>
    </row>
    <row r="8" ht="17.25" customHeight="1" spans="1:26">
      <c r="A8" s="181" t="s">
        <v>135</v>
      </c>
      <c r="B8" s="181"/>
      <c r="C8" s="181" t="s">
        <v>136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137</v>
      </c>
      <c r="O8" s="13"/>
      <c r="P8" s="186" t="s">
        <v>138</v>
      </c>
      <c r="Q8" s="15">
        <v>956.062355</v>
      </c>
      <c r="R8" s="15">
        <v>956.062355</v>
      </c>
      <c r="S8" s="15">
        <v>956.062355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2"/>
      <c r="B9" s="182" t="s">
        <v>139</v>
      </c>
      <c r="C9" s="182" t="s">
        <v>140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9"/>
      <c r="O9" s="159" t="s">
        <v>139</v>
      </c>
      <c r="P9" s="187" t="s">
        <v>141</v>
      </c>
      <c r="Q9" s="15">
        <v>255.84</v>
      </c>
      <c r="R9" s="15">
        <v>255.84</v>
      </c>
      <c r="S9" s="15">
        <v>255.84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1" t="s">
        <v>142</v>
      </c>
      <c r="B10" s="181"/>
      <c r="C10" s="181" t="s">
        <v>143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9"/>
      <c r="O10" s="159" t="s">
        <v>144</v>
      </c>
      <c r="P10" s="187" t="s">
        <v>145</v>
      </c>
      <c r="Q10" s="15">
        <v>19.567932</v>
      </c>
      <c r="R10" s="15">
        <v>19.567932</v>
      </c>
      <c r="S10" s="15">
        <v>19.567932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2"/>
      <c r="B11" s="182" t="s">
        <v>139</v>
      </c>
      <c r="C11" s="182" t="s">
        <v>146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9"/>
      <c r="O11" s="159" t="s">
        <v>147</v>
      </c>
      <c r="P11" s="187" t="s">
        <v>148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 t="s">
        <v>149</v>
      </c>
      <c r="B12" s="181"/>
      <c r="C12" s="181" t="s">
        <v>150</v>
      </c>
      <c r="D12" s="15">
        <v>1295.610116</v>
      </c>
      <c r="E12" s="15">
        <v>1295.610116</v>
      </c>
      <c r="F12" s="15">
        <v>1033.600116</v>
      </c>
      <c r="G12" s="15">
        <v>262.01</v>
      </c>
      <c r="H12" s="15"/>
      <c r="I12" s="15"/>
      <c r="J12" s="15"/>
      <c r="K12" s="15"/>
      <c r="L12" s="15"/>
      <c r="M12" s="15"/>
      <c r="N12" s="159"/>
      <c r="O12" s="159" t="s">
        <v>151</v>
      </c>
      <c r="P12" s="187" t="s">
        <v>152</v>
      </c>
      <c r="Q12" s="15">
        <v>327.3404</v>
      </c>
      <c r="R12" s="15">
        <v>327.3404</v>
      </c>
      <c r="S12" s="15">
        <v>327.3404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2"/>
      <c r="B13" s="182" t="s">
        <v>139</v>
      </c>
      <c r="C13" s="182" t="s">
        <v>138</v>
      </c>
      <c r="D13" s="15">
        <v>956.062355</v>
      </c>
      <c r="E13" s="15">
        <v>956.062355</v>
      </c>
      <c r="F13" s="15">
        <v>956.062355</v>
      </c>
      <c r="G13" s="15"/>
      <c r="H13" s="15"/>
      <c r="I13" s="15"/>
      <c r="J13" s="15"/>
      <c r="K13" s="15"/>
      <c r="L13" s="15"/>
      <c r="M13" s="15"/>
      <c r="N13" s="159"/>
      <c r="O13" s="159" t="s">
        <v>153</v>
      </c>
      <c r="P13" s="187" t="s">
        <v>154</v>
      </c>
      <c r="Q13" s="15">
        <v>90.349185</v>
      </c>
      <c r="R13" s="15">
        <v>90.349185</v>
      </c>
      <c r="S13" s="15">
        <v>90.349185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2"/>
      <c r="B14" s="182" t="s">
        <v>144</v>
      </c>
      <c r="C14" s="182" t="s">
        <v>155</v>
      </c>
      <c r="D14" s="15">
        <v>339.547761</v>
      </c>
      <c r="E14" s="15">
        <v>339.547761</v>
      </c>
      <c r="F14" s="15">
        <v>77.537761</v>
      </c>
      <c r="G14" s="15">
        <v>262.01</v>
      </c>
      <c r="H14" s="15"/>
      <c r="I14" s="15"/>
      <c r="J14" s="15"/>
      <c r="K14" s="15"/>
      <c r="L14" s="15"/>
      <c r="M14" s="15"/>
      <c r="N14" s="159"/>
      <c r="O14" s="159" t="s">
        <v>156</v>
      </c>
      <c r="P14" s="187" t="s">
        <v>157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 t="s">
        <v>158</v>
      </c>
      <c r="B15" s="181"/>
      <c r="C15" s="181" t="s">
        <v>159</v>
      </c>
      <c r="D15" s="15">
        <v>50</v>
      </c>
      <c r="E15" s="15">
        <v>50</v>
      </c>
      <c r="F15" s="15"/>
      <c r="G15" s="15">
        <v>50</v>
      </c>
      <c r="H15" s="15"/>
      <c r="I15" s="15"/>
      <c r="J15" s="15"/>
      <c r="K15" s="15"/>
      <c r="L15" s="15"/>
      <c r="M15" s="15"/>
      <c r="N15" s="159"/>
      <c r="O15" s="159" t="s">
        <v>120</v>
      </c>
      <c r="P15" s="187" t="s">
        <v>160</v>
      </c>
      <c r="Q15" s="15">
        <v>33.350083</v>
      </c>
      <c r="R15" s="15">
        <v>33.350083</v>
      </c>
      <c r="S15" s="15">
        <v>33.350083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2"/>
      <c r="B16" s="182" t="s">
        <v>139</v>
      </c>
      <c r="C16" s="182" t="s">
        <v>161</v>
      </c>
      <c r="D16" s="15">
        <v>50</v>
      </c>
      <c r="E16" s="15">
        <v>50</v>
      </c>
      <c r="F16" s="15"/>
      <c r="G16" s="15">
        <v>50</v>
      </c>
      <c r="H16" s="15"/>
      <c r="I16" s="15"/>
      <c r="J16" s="15"/>
      <c r="K16" s="15"/>
      <c r="L16" s="15"/>
      <c r="M16" s="15"/>
      <c r="N16" s="159"/>
      <c r="O16" s="159" t="s">
        <v>121</v>
      </c>
      <c r="P16" s="187" t="s">
        <v>162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1" t="s">
        <v>163</v>
      </c>
      <c r="B17" s="181"/>
      <c r="C17" s="181" t="s">
        <v>164</v>
      </c>
      <c r="D17" s="15">
        <v>2.081</v>
      </c>
      <c r="E17" s="15">
        <v>2.081</v>
      </c>
      <c r="F17" s="15"/>
      <c r="G17" s="15">
        <v>2.081</v>
      </c>
      <c r="H17" s="15"/>
      <c r="I17" s="15"/>
      <c r="J17" s="15"/>
      <c r="K17" s="15"/>
      <c r="L17" s="15"/>
      <c r="M17" s="15"/>
      <c r="N17" s="159"/>
      <c r="O17" s="159" t="s">
        <v>122</v>
      </c>
      <c r="P17" s="187" t="s">
        <v>165</v>
      </c>
      <c r="Q17" s="15">
        <v>57.629267</v>
      </c>
      <c r="R17" s="15">
        <v>57.629267</v>
      </c>
      <c r="S17" s="15">
        <v>57.629267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2"/>
      <c r="B18" s="182" t="s">
        <v>139</v>
      </c>
      <c r="C18" s="182" t="s">
        <v>166</v>
      </c>
      <c r="D18" s="15">
        <v>2</v>
      </c>
      <c r="E18" s="15">
        <v>2</v>
      </c>
      <c r="F18" s="15"/>
      <c r="G18" s="15">
        <v>2</v>
      </c>
      <c r="H18" s="15"/>
      <c r="I18" s="15"/>
      <c r="J18" s="15"/>
      <c r="K18" s="15"/>
      <c r="L18" s="15"/>
      <c r="M18" s="15"/>
      <c r="N18" s="159"/>
      <c r="O18" s="159" t="s">
        <v>123</v>
      </c>
      <c r="P18" s="187" t="s">
        <v>87</v>
      </c>
      <c r="Q18" s="15">
        <v>71.995488</v>
      </c>
      <c r="R18" s="15">
        <v>71.995488</v>
      </c>
      <c r="S18" s="15">
        <v>71.995488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2"/>
      <c r="B19" s="182" t="s">
        <v>144</v>
      </c>
      <c r="C19" s="182" t="s">
        <v>167</v>
      </c>
      <c r="D19" s="15">
        <v>0.081</v>
      </c>
      <c r="E19" s="15">
        <v>0.081</v>
      </c>
      <c r="F19" s="15"/>
      <c r="G19" s="15">
        <v>0.081</v>
      </c>
      <c r="H19" s="15"/>
      <c r="I19" s="15"/>
      <c r="J19" s="15"/>
      <c r="K19" s="15"/>
      <c r="L19" s="15"/>
      <c r="M19" s="15"/>
      <c r="N19" s="159"/>
      <c r="O19" s="159" t="s">
        <v>168</v>
      </c>
      <c r="P19" s="187" t="s">
        <v>169</v>
      </c>
      <c r="Q19" s="15">
        <v>99.99</v>
      </c>
      <c r="R19" s="15">
        <v>99.99</v>
      </c>
      <c r="S19" s="15">
        <v>99.99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82"/>
      <c r="B20" s="182" t="s">
        <v>170</v>
      </c>
      <c r="C20" s="182" t="s">
        <v>171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 t="s">
        <v>172</v>
      </c>
      <c r="O20" s="13"/>
      <c r="P20" s="186" t="s">
        <v>155</v>
      </c>
      <c r="Q20" s="15">
        <v>339.547761</v>
      </c>
      <c r="R20" s="15">
        <v>339.547761</v>
      </c>
      <c r="S20" s="15">
        <v>77.537761</v>
      </c>
      <c r="T20" s="15">
        <v>262.01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9"/>
      <c r="O21" s="159" t="s">
        <v>139</v>
      </c>
      <c r="P21" s="187" t="s">
        <v>173</v>
      </c>
      <c r="Q21" s="15">
        <v>84.620439</v>
      </c>
      <c r="R21" s="15">
        <v>84.620439</v>
      </c>
      <c r="S21" s="15">
        <v>26.620439</v>
      </c>
      <c r="T21" s="15">
        <v>58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9"/>
      <c r="O22" s="159" t="s">
        <v>144</v>
      </c>
      <c r="P22" s="187" t="s">
        <v>174</v>
      </c>
      <c r="Q22" s="15">
        <v>2</v>
      </c>
      <c r="R22" s="15">
        <v>2</v>
      </c>
      <c r="S22" s="15"/>
      <c r="T22" s="15">
        <v>2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9"/>
      <c r="O23" s="159" t="s">
        <v>170</v>
      </c>
      <c r="P23" s="187" t="s">
        <v>175</v>
      </c>
      <c r="Q23" s="15">
        <v>5</v>
      </c>
      <c r="R23" s="15">
        <v>5</v>
      </c>
      <c r="S23" s="15"/>
      <c r="T23" s="15">
        <v>5</v>
      </c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9"/>
      <c r="O24" s="159" t="s">
        <v>176</v>
      </c>
      <c r="P24" s="187" t="s">
        <v>177</v>
      </c>
      <c r="Q24" s="15">
        <v>10</v>
      </c>
      <c r="R24" s="15">
        <v>10</v>
      </c>
      <c r="S24" s="15"/>
      <c r="T24" s="15">
        <v>10</v>
      </c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9"/>
      <c r="O25" s="159" t="s">
        <v>151</v>
      </c>
      <c r="P25" s="187" t="s">
        <v>178</v>
      </c>
      <c r="Q25" s="15">
        <v>1</v>
      </c>
      <c r="R25" s="15">
        <v>1</v>
      </c>
      <c r="S25" s="15"/>
      <c r="T25" s="15">
        <v>1</v>
      </c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9"/>
      <c r="O26" s="159" t="s">
        <v>156</v>
      </c>
      <c r="P26" s="187" t="s">
        <v>179</v>
      </c>
      <c r="Q26" s="15">
        <v>20</v>
      </c>
      <c r="R26" s="15">
        <v>20</v>
      </c>
      <c r="S26" s="15"/>
      <c r="T26" s="15">
        <v>20</v>
      </c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9"/>
      <c r="O27" s="159" t="s">
        <v>121</v>
      </c>
      <c r="P27" s="187" t="s">
        <v>180</v>
      </c>
      <c r="Q27" s="15">
        <v>5</v>
      </c>
      <c r="R27" s="15">
        <v>5</v>
      </c>
      <c r="S27" s="15"/>
      <c r="T27" s="15">
        <v>5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9"/>
      <c r="O28" s="159" t="s">
        <v>123</v>
      </c>
      <c r="P28" s="187" t="s">
        <v>181</v>
      </c>
      <c r="Q28" s="15">
        <v>73.01</v>
      </c>
      <c r="R28" s="15">
        <v>73.01</v>
      </c>
      <c r="S28" s="15">
        <v>5</v>
      </c>
      <c r="T28" s="15">
        <v>68.01</v>
      </c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9"/>
      <c r="O29" s="159" t="s">
        <v>124</v>
      </c>
      <c r="P29" s="187" t="s">
        <v>182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9"/>
      <c r="O30" s="159" t="s">
        <v>125</v>
      </c>
      <c r="P30" s="187" t="s">
        <v>183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9"/>
      <c r="O31" s="159" t="s">
        <v>126</v>
      </c>
      <c r="P31" s="187" t="s">
        <v>184</v>
      </c>
      <c r="Q31" s="15">
        <v>44.08933</v>
      </c>
      <c r="R31" s="15">
        <v>44.08933</v>
      </c>
      <c r="S31" s="15">
        <v>4.08933</v>
      </c>
      <c r="T31" s="15">
        <v>40</v>
      </c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9"/>
      <c r="O32" s="159" t="s">
        <v>127</v>
      </c>
      <c r="P32" s="187" t="s">
        <v>185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59"/>
      <c r="O33" s="159" t="s">
        <v>186</v>
      </c>
      <c r="P33" s="187" t="s">
        <v>187</v>
      </c>
      <c r="Q33" s="15">
        <v>5</v>
      </c>
      <c r="R33" s="15">
        <v>5</v>
      </c>
      <c r="S33" s="15"/>
      <c r="T33" s="15">
        <v>5</v>
      </c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9"/>
      <c r="O34" s="159" t="s">
        <v>188</v>
      </c>
      <c r="P34" s="187" t="s">
        <v>189</v>
      </c>
      <c r="Q34" s="15">
        <v>15</v>
      </c>
      <c r="R34" s="15">
        <v>15</v>
      </c>
      <c r="S34" s="15"/>
      <c r="T34" s="15">
        <v>15</v>
      </c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9"/>
      <c r="O35" s="159" t="s">
        <v>190</v>
      </c>
      <c r="P35" s="187" t="s">
        <v>191</v>
      </c>
      <c r="Q35" s="15">
        <v>14.196619</v>
      </c>
      <c r="R35" s="15">
        <v>14.196619</v>
      </c>
      <c r="S35" s="15">
        <v>14.196619</v>
      </c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9"/>
      <c r="O36" s="159" t="s">
        <v>192</v>
      </c>
      <c r="P36" s="187" t="s">
        <v>193</v>
      </c>
      <c r="Q36" s="15">
        <v>15.511373</v>
      </c>
      <c r="R36" s="15">
        <v>15.511373</v>
      </c>
      <c r="S36" s="15">
        <v>15.511373</v>
      </c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9"/>
      <c r="O37" s="159" t="s">
        <v>194</v>
      </c>
      <c r="P37" s="187" t="s">
        <v>195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59"/>
      <c r="O38" s="159" t="s">
        <v>196</v>
      </c>
      <c r="P38" s="187" t="s">
        <v>197</v>
      </c>
      <c r="Q38" s="15">
        <v>1</v>
      </c>
      <c r="R38" s="15">
        <v>1</v>
      </c>
      <c r="S38" s="15"/>
      <c r="T38" s="15">
        <v>1</v>
      </c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59"/>
      <c r="O39" s="159" t="s">
        <v>168</v>
      </c>
      <c r="P39" s="187" t="s">
        <v>198</v>
      </c>
      <c r="Q39" s="15">
        <v>44.12</v>
      </c>
      <c r="R39" s="15">
        <v>44.12</v>
      </c>
      <c r="S39" s="15">
        <v>12.12</v>
      </c>
      <c r="T39" s="15">
        <v>32</v>
      </c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 t="s">
        <v>199</v>
      </c>
      <c r="O40" s="13"/>
      <c r="P40" s="186" t="s">
        <v>164</v>
      </c>
      <c r="Q40" s="15">
        <v>2.081</v>
      </c>
      <c r="R40" s="15">
        <v>2.081</v>
      </c>
      <c r="S40" s="15"/>
      <c r="T40" s="15">
        <v>2.081</v>
      </c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59"/>
      <c r="O41" s="159" t="s">
        <v>144</v>
      </c>
      <c r="P41" s="187" t="s">
        <v>200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59"/>
      <c r="O42" s="159" t="s">
        <v>170</v>
      </c>
      <c r="P42" s="187" t="s">
        <v>201</v>
      </c>
      <c r="Q42" s="15">
        <v>2</v>
      </c>
      <c r="R42" s="15">
        <v>2</v>
      </c>
      <c r="S42" s="15"/>
      <c r="T42" s="15">
        <v>2</v>
      </c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59"/>
      <c r="O43" s="159" t="s">
        <v>151</v>
      </c>
      <c r="P43" s="187" t="s">
        <v>202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7.25" customHeight="1" spans="1:26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59"/>
      <c r="O44" s="159" t="s">
        <v>153</v>
      </c>
      <c r="P44" s="187" t="s">
        <v>167</v>
      </c>
      <c r="Q44" s="15">
        <v>0.081</v>
      </c>
      <c r="R44" s="15">
        <v>0.081</v>
      </c>
      <c r="S44" s="15"/>
      <c r="T44" s="15">
        <v>0.081</v>
      </c>
      <c r="U44" s="15"/>
      <c r="V44" s="15"/>
      <c r="W44" s="15"/>
      <c r="X44" s="15"/>
      <c r="Y44" s="15"/>
      <c r="Z44" s="15"/>
    </row>
    <row r="45" ht="17.25" customHeight="1" spans="1:26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203</v>
      </c>
      <c r="O45" s="13"/>
      <c r="P45" s="186" t="s">
        <v>204</v>
      </c>
      <c r="Q45" s="15">
        <v>50</v>
      </c>
      <c r="R45" s="15">
        <v>50</v>
      </c>
      <c r="S45" s="15"/>
      <c r="T45" s="15">
        <v>50</v>
      </c>
      <c r="U45" s="15"/>
      <c r="V45" s="15"/>
      <c r="W45" s="15"/>
      <c r="X45" s="15"/>
      <c r="Y45" s="15"/>
      <c r="Z45" s="15"/>
    </row>
    <row r="46" ht="17.25" customHeight="1" spans="1:2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59"/>
      <c r="O46" s="159" t="s">
        <v>144</v>
      </c>
      <c r="P46" s="187" t="s">
        <v>205</v>
      </c>
      <c r="Q46" s="15">
        <v>50</v>
      </c>
      <c r="R46" s="15">
        <v>50</v>
      </c>
      <c r="S46" s="15"/>
      <c r="T46" s="15">
        <v>50</v>
      </c>
      <c r="U46" s="15"/>
      <c r="V46" s="15"/>
      <c r="W46" s="15"/>
      <c r="X46" s="15"/>
      <c r="Y46" s="15"/>
      <c r="Z46" s="15"/>
    </row>
    <row r="47" ht="20.25" customHeight="1" spans="1:26">
      <c r="A47" s="183" t="s">
        <v>23</v>
      </c>
      <c r="B47" s="184"/>
      <c r="C47" s="185"/>
      <c r="D47" s="15">
        <v>1347.691116</v>
      </c>
      <c r="E47" s="15">
        <v>1347.691116</v>
      </c>
      <c r="F47" s="15">
        <v>1033.600116</v>
      </c>
      <c r="G47" s="15">
        <v>314.091</v>
      </c>
      <c r="H47" s="15"/>
      <c r="I47" s="15"/>
      <c r="J47" s="15"/>
      <c r="K47" s="15"/>
      <c r="L47" s="15"/>
      <c r="M47" s="15"/>
      <c r="N47" s="188" t="s">
        <v>23</v>
      </c>
      <c r="O47" s="188"/>
      <c r="P47" s="188"/>
      <c r="Q47" s="15">
        <v>1347.691116</v>
      </c>
      <c r="R47" s="15">
        <v>1347.691116</v>
      </c>
      <c r="S47" s="15">
        <v>1033.600116</v>
      </c>
      <c r="T47" s="15">
        <v>314.091</v>
      </c>
      <c r="U47" s="15"/>
      <c r="V47" s="15"/>
      <c r="W47" s="15"/>
      <c r="X47" s="15"/>
      <c r="Y47" s="15"/>
      <c r="Z47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7:C47"/>
    <mergeCell ref="N47:P47"/>
    <mergeCell ref="D5:D6"/>
    <mergeCell ref="Q5:Q6"/>
  </mergeCells>
  <pageMargins left="0.75" right="0.75" top="1" bottom="1" header="0.5" footer="0.5"/>
  <pageSetup paperSize="9" scale="2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D19" sqref="D19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68"/>
      <c r="B1" s="168"/>
      <c r="C1" s="71"/>
      <c r="F1" s="169" t="s">
        <v>206</v>
      </c>
    </row>
    <row r="2" ht="25.5" customHeight="1" spans="1:6">
      <c r="A2" s="170" t="s">
        <v>207</v>
      </c>
      <c r="B2" s="170"/>
      <c r="C2" s="170"/>
      <c r="D2" s="170"/>
      <c r="E2" s="170"/>
      <c r="F2" s="170"/>
    </row>
    <row r="3" ht="15.75" customHeight="1" spans="1:6">
      <c r="A3" s="4" t="str">
        <f>"单位名称："&amp;"曲靖市第一幼儿园"</f>
        <v>单位名称：曲靖市第一幼儿园</v>
      </c>
      <c r="B3" s="168"/>
      <c r="C3" s="71"/>
      <c r="F3" s="281" t="s">
        <v>2</v>
      </c>
    </row>
    <row r="4" ht="19.5" customHeight="1" spans="1:6">
      <c r="A4" s="9" t="s">
        <v>208</v>
      </c>
      <c r="B4" s="10" t="s">
        <v>209</v>
      </c>
      <c r="C4" s="10" t="s">
        <v>210</v>
      </c>
      <c r="D4" s="10"/>
      <c r="E4" s="10"/>
      <c r="F4" s="10" t="s">
        <v>185</v>
      </c>
    </row>
    <row r="5" ht="19.5" customHeight="1" spans="1:6">
      <c r="A5" s="9"/>
      <c r="B5" s="10"/>
      <c r="C5" s="65" t="s">
        <v>31</v>
      </c>
      <c r="D5" s="65" t="s">
        <v>211</v>
      </c>
      <c r="E5" s="65" t="s">
        <v>212</v>
      </c>
      <c r="F5" s="10"/>
    </row>
    <row r="6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213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4"/>
  <sheetViews>
    <sheetView topLeftCell="D15" workbookViewId="0">
      <selection activeCell="H9" sqref="H9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48"/>
      <c r="D1" s="149"/>
      <c r="E1" s="149"/>
      <c r="F1" s="149"/>
      <c r="G1" s="149"/>
      <c r="H1" s="150"/>
      <c r="I1" s="150"/>
      <c r="K1" s="150"/>
      <c r="L1" s="150"/>
      <c r="M1" s="150"/>
      <c r="P1" s="150"/>
      <c r="T1" s="150"/>
      <c r="X1" s="148"/>
      <c r="Z1" s="55" t="s">
        <v>214</v>
      </c>
    </row>
    <row r="2" ht="26.25" customHeight="1" spans="1:26">
      <c r="A2" s="52" t="s">
        <v>215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3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tr">
        <f>"单位名称："&amp;"曲靖市第一幼儿园"</f>
        <v>单位名称：曲靖市第一幼儿园</v>
      </c>
      <c r="B3" s="151"/>
      <c r="C3" s="151"/>
      <c r="D3" s="151"/>
      <c r="E3" s="151"/>
      <c r="F3" s="151"/>
      <c r="G3" s="151"/>
      <c r="H3" s="152"/>
      <c r="I3" s="152"/>
      <c r="J3" s="6"/>
      <c r="K3" s="152"/>
      <c r="L3" s="152"/>
      <c r="M3" s="152"/>
      <c r="N3" s="6"/>
      <c r="O3" s="6"/>
      <c r="P3" s="152"/>
      <c r="Q3" s="6"/>
      <c r="R3" s="6"/>
      <c r="S3" s="6"/>
      <c r="T3" s="152"/>
      <c r="X3" s="148"/>
      <c r="Z3" s="282" t="s">
        <v>2</v>
      </c>
    </row>
    <row r="4" ht="18" customHeight="1" spans="1:26">
      <c r="A4" s="153" t="s">
        <v>216</v>
      </c>
      <c r="B4" s="153" t="s">
        <v>217</v>
      </c>
      <c r="C4" s="153" t="s">
        <v>218</v>
      </c>
      <c r="D4" s="153" t="s">
        <v>219</v>
      </c>
      <c r="E4" s="153" t="s">
        <v>220</v>
      </c>
      <c r="F4" s="153" t="s">
        <v>221</v>
      </c>
      <c r="G4" s="153" t="s">
        <v>222</v>
      </c>
      <c r="H4" s="66" t="s">
        <v>223</v>
      </c>
      <c r="I4" s="66" t="s">
        <v>223</v>
      </c>
      <c r="J4" s="10"/>
      <c r="K4" s="66"/>
      <c r="L4" s="66"/>
      <c r="M4" s="66"/>
      <c r="N4" s="10"/>
      <c r="O4" s="10"/>
      <c r="P4" s="66"/>
      <c r="Q4" s="10"/>
      <c r="R4" s="10"/>
      <c r="S4" s="10"/>
      <c r="T4" s="166" t="s">
        <v>35</v>
      </c>
      <c r="U4" s="66" t="s">
        <v>36</v>
      </c>
      <c r="V4" s="66"/>
      <c r="W4" s="66"/>
      <c r="X4" s="66"/>
      <c r="Y4" s="66"/>
      <c r="Z4" s="66"/>
    </row>
    <row r="5" ht="18" customHeight="1" spans="1:26">
      <c r="A5" s="154"/>
      <c r="B5" s="155"/>
      <c r="C5" s="154"/>
      <c r="D5" s="154"/>
      <c r="E5" s="154"/>
      <c r="F5" s="154"/>
      <c r="G5" s="154"/>
      <c r="H5" s="66" t="s">
        <v>224</v>
      </c>
      <c r="I5" s="66" t="s">
        <v>32</v>
      </c>
      <c r="J5" s="10"/>
      <c r="K5" s="66"/>
      <c r="L5" s="66"/>
      <c r="M5" s="66"/>
      <c r="N5" s="10"/>
      <c r="O5" s="10"/>
      <c r="P5" s="66"/>
      <c r="Q5" s="10" t="s">
        <v>225</v>
      </c>
      <c r="R5" s="10"/>
      <c r="S5" s="10"/>
      <c r="T5" s="153" t="s">
        <v>35</v>
      </c>
      <c r="U5" s="66" t="s">
        <v>36</v>
      </c>
      <c r="V5" s="166" t="s">
        <v>37</v>
      </c>
      <c r="W5" s="66" t="s">
        <v>36</v>
      </c>
      <c r="X5" s="166" t="s">
        <v>39</v>
      </c>
      <c r="Y5" s="166" t="s">
        <v>40</v>
      </c>
      <c r="Z5" s="164" t="s">
        <v>41</v>
      </c>
    </row>
    <row r="6" customHeight="1" spans="1:26">
      <c r="A6" s="156"/>
      <c r="B6" s="156"/>
      <c r="C6" s="156"/>
      <c r="D6" s="156"/>
      <c r="E6" s="156"/>
      <c r="F6" s="156"/>
      <c r="G6" s="156"/>
      <c r="H6" s="156"/>
      <c r="I6" s="163" t="s">
        <v>226</v>
      </c>
      <c r="J6" s="164" t="s">
        <v>227</v>
      </c>
      <c r="K6" s="153" t="s">
        <v>228</v>
      </c>
      <c r="L6" s="153" t="s">
        <v>229</v>
      </c>
      <c r="M6" s="153" t="s">
        <v>230</v>
      </c>
      <c r="N6" s="153" t="s">
        <v>231</v>
      </c>
      <c r="O6" s="153" t="s">
        <v>33</v>
      </c>
      <c r="P6" s="153" t="s">
        <v>34</v>
      </c>
      <c r="Q6" s="153" t="s">
        <v>32</v>
      </c>
      <c r="R6" s="153" t="s">
        <v>33</v>
      </c>
      <c r="S6" s="153" t="s">
        <v>34</v>
      </c>
      <c r="T6" s="156"/>
      <c r="U6" s="153" t="s">
        <v>31</v>
      </c>
      <c r="V6" s="153" t="s">
        <v>37</v>
      </c>
      <c r="W6" s="153" t="s">
        <v>232</v>
      </c>
      <c r="X6" s="153" t="s">
        <v>39</v>
      </c>
      <c r="Y6" s="153" t="s">
        <v>40</v>
      </c>
      <c r="Z6" s="153" t="s">
        <v>41</v>
      </c>
    </row>
    <row r="7" ht="37.5" customHeight="1" spans="1:26">
      <c r="A7" s="157"/>
      <c r="B7" s="157"/>
      <c r="C7" s="157"/>
      <c r="D7" s="157"/>
      <c r="E7" s="157"/>
      <c r="F7" s="157"/>
      <c r="G7" s="157"/>
      <c r="H7" s="157"/>
      <c r="I7" s="54" t="s">
        <v>31</v>
      </c>
      <c r="J7" s="54" t="s">
        <v>233</v>
      </c>
      <c r="K7" s="165" t="s">
        <v>227</v>
      </c>
      <c r="L7" s="165" t="s">
        <v>229</v>
      </c>
      <c r="M7" s="165" t="s">
        <v>230</v>
      </c>
      <c r="N7" s="165" t="s">
        <v>231</v>
      </c>
      <c r="O7" s="165" t="s">
        <v>231</v>
      </c>
      <c r="P7" s="165" t="s">
        <v>231</v>
      </c>
      <c r="Q7" s="165" t="s">
        <v>229</v>
      </c>
      <c r="R7" s="165" t="s">
        <v>230</v>
      </c>
      <c r="S7" s="165" t="s">
        <v>231</v>
      </c>
      <c r="T7" s="165" t="s">
        <v>35</v>
      </c>
      <c r="U7" s="165" t="s">
        <v>31</v>
      </c>
      <c r="V7" s="165" t="s">
        <v>37</v>
      </c>
      <c r="W7" s="165" t="s">
        <v>232</v>
      </c>
      <c r="X7" s="165" t="s">
        <v>39</v>
      </c>
      <c r="Y7" s="165" t="s">
        <v>40</v>
      </c>
      <c r="Z7" s="165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0">
        <v>25</v>
      </c>
      <c r="Z8" s="167">
        <v>26</v>
      </c>
    </row>
    <row r="9" ht="21" customHeight="1" spans="1:26">
      <c r="A9" s="13" t="s">
        <v>43</v>
      </c>
      <c r="B9" s="158"/>
      <c r="C9" s="158"/>
      <c r="D9" s="158"/>
      <c r="E9" s="158"/>
      <c r="F9" s="158"/>
      <c r="G9" s="158"/>
      <c r="H9" s="15">
        <v>1113.600116</v>
      </c>
      <c r="I9" s="15">
        <v>1033.600116</v>
      </c>
      <c r="J9" s="15"/>
      <c r="K9" s="15"/>
      <c r="L9" s="15"/>
      <c r="M9" s="15">
        <v>1113.600116</v>
      </c>
      <c r="N9" s="15">
        <v>-80</v>
      </c>
      <c r="O9" s="15"/>
      <c r="P9" s="15"/>
      <c r="Q9" s="15"/>
      <c r="R9" s="15"/>
      <c r="S9" s="15"/>
      <c r="T9" s="15"/>
      <c r="U9" s="15">
        <v>80</v>
      </c>
      <c r="V9" s="15"/>
      <c r="W9" s="15"/>
      <c r="X9" s="15"/>
      <c r="Y9" s="15"/>
      <c r="Z9" s="15">
        <v>80</v>
      </c>
    </row>
    <row r="10" ht="23.25" customHeight="1" outlineLevel="1" spans="1:26">
      <c r="A10" s="159" t="s">
        <v>43</v>
      </c>
      <c r="B10" s="13" t="s">
        <v>234</v>
      </c>
      <c r="C10" s="13" t="s">
        <v>235</v>
      </c>
      <c r="D10" s="13" t="s">
        <v>61</v>
      </c>
      <c r="E10" s="13" t="s">
        <v>62</v>
      </c>
      <c r="F10" s="13" t="s">
        <v>236</v>
      </c>
      <c r="G10" s="13" t="s">
        <v>141</v>
      </c>
      <c r="H10" s="15">
        <v>255.84</v>
      </c>
      <c r="I10" s="15">
        <v>255.84</v>
      </c>
      <c r="J10" s="15"/>
      <c r="K10" s="15"/>
      <c r="L10" s="15"/>
      <c r="M10" s="15">
        <v>255.84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9" t="s">
        <v>43</v>
      </c>
      <c r="B11" s="13" t="s">
        <v>234</v>
      </c>
      <c r="C11" s="13" t="s">
        <v>235</v>
      </c>
      <c r="D11" s="13" t="s">
        <v>61</v>
      </c>
      <c r="E11" s="13" t="s">
        <v>62</v>
      </c>
      <c r="F11" s="13" t="s">
        <v>237</v>
      </c>
      <c r="G11" s="13" t="s">
        <v>145</v>
      </c>
      <c r="H11" s="15">
        <v>19.567932</v>
      </c>
      <c r="I11" s="15">
        <v>19.567932</v>
      </c>
      <c r="J11" s="15"/>
      <c r="K11" s="15"/>
      <c r="L11" s="15"/>
      <c r="M11" s="15">
        <v>19.567932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9" t="s">
        <v>43</v>
      </c>
      <c r="B12" s="13" t="s">
        <v>234</v>
      </c>
      <c r="C12" s="13" t="s">
        <v>235</v>
      </c>
      <c r="D12" s="13" t="s">
        <v>61</v>
      </c>
      <c r="E12" s="13" t="s">
        <v>62</v>
      </c>
      <c r="F12" s="13" t="s">
        <v>238</v>
      </c>
      <c r="G12" s="13" t="s">
        <v>152</v>
      </c>
      <c r="H12" s="15">
        <v>21.32</v>
      </c>
      <c r="I12" s="15">
        <v>21.32</v>
      </c>
      <c r="J12" s="15"/>
      <c r="K12" s="15"/>
      <c r="L12" s="15"/>
      <c r="M12" s="15">
        <v>21.32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9" t="s">
        <v>43</v>
      </c>
      <c r="B13" s="13" t="s">
        <v>234</v>
      </c>
      <c r="C13" s="13" t="s">
        <v>235</v>
      </c>
      <c r="D13" s="13" t="s">
        <v>61</v>
      </c>
      <c r="E13" s="13" t="s">
        <v>62</v>
      </c>
      <c r="F13" s="13" t="s">
        <v>238</v>
      </c>
      <c r="G13" s="13" t="s">
        <v>152</v>
      </c>
      <c r="H13" s="15">
        <v>168.5304</v>
      </c>
      <c r="I13" s="15">
        <v>168.5304</v>
      </c>
      <c r="J13" s="15"/>
      <c r="K13" s="15"/>
      <c r="L13" s="15"/>
      <c r="M13" s="15">
        <v>168.5304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9" t="s">
        <v>43</v>
      </c>
      <c r="B14" s="13" t="s">
        <v>234</v>
      </c>
      <c r="C14" s="13" t="s">
        <v>235</v>
      </c>
      <c r="D14" s="13" t="s">
        <v>61</v>
      </c>
      <c r="E14" s="13" t="s">
        <v>62</v>
      </c>
      <c r="F14" s="13" t="s">
        <v>238</v>
      </c>
      <c r="G14" s="13" t="s">
        <v>152</v>
      </c>
      <c r="H14" s="15">
        <v>49.29</v>
      </c>
      <c r="I14" s="15">
        <v>49.29</v>
      </c>
      <c r="J14" s="15"/>
      <c r="K14" s="15"/>
      <c r="L14" s="15"/>
      <c r="M14" s="15">
        <v>49.29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9" t="s">
        <v>43</v>
      </c>
      <c r="B15" s="13" t="s">
        <v>239</v>
      </c>
      <c r="C15" s="13" t="s">
        <v>240</v>
      </c>
      <c r="D15" s="13" t="s">
        <v>61</v>
      </c>
      <c r="E15" s="13" t="s">
        <v>62</v>
      </c>
      <c r="F15" s="13" t="s">
        <v>238</v>
      </c>
      <c r="G15" s="13" t="s">
        <v>152</v>
      </c>
      <c r="H15" s="15">
        <v>88.2</v>
      </c>
      <c r="I15" s="15">
        <v>88.2</v>
      </c>
      <c r="J15" s="15"/>
      <c r="K15" s="15"/>
      <c r="L15" s="15"/>
      <c r="M15" s="15">
        <v>88.2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9" t="s">
        <v>43</v>
      </c>
      <c r="B16" s="13" t="s">
        <v>241</v>
      </c>
      <c r="C16" s="13" t="s">
        <v>242</v>
      </c>
      <c r="D16" s="13" t="s">
        <v>69</v>
      </c>
      <c r="E16" s="13" t="s">
        <v>70</v>
      </c>
      <c r="F16" s="13" t="s">
        <v>243</v>
      </c>
      <c r="G16" s="13" t="s">
        <v>154</v>
      </c>
      <c r="H16" s="15">
        <v>90.349185</v>
      </c>
      <c r="I16" s="15">
        <v>90.349185</v>
      </c>
      <c r="J16" s="15"/>
      <c r="K16" s="15"/>
      <c r="L16" s="15"/>
      <c r="M16" s="15">
        <v>90.349185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9" t="s">
        <v>43</v>
      </c>
      <c r="B17" s="13" t="s">
        <v>244</v>
      </c>
      <c r="C17" s="13" t="s">
        <v>245</v>
      </c>
      <c r="D17" s="13" t="s">
        <v>78</v>
      </c>
      <c r="E17" s="13" t="s">
        <v>79</v>
      </c>
      <c r="F17" s="13" t="s">
        <v>246</v>
      </c>
      <c r="G17" s="13" t="s">
        <v>160</v>
      </c>
      <c r="H17" s="15">
        <v>33.350083</v>
      </c>
      <c r="I17" s="15">
        <v>33.350083</v>
      </c>
      <c r="J17" s="15"/>
      <c r="K17" s="15"/>
      <c r="L17" s="15"/>
      <c r="M17" s="15">
        <v>33.350083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9" t="s">
        <v>43</v>
      </c>
      <c r="B18" s="13" t="s">
        <v>247</v>
      </c>
      <c r="C18" s="13" t="s">
        <v>248</v>
      </c>
      <c r="D18" s="13" t="s">
        <v>80</v>
      </c>
      <c r="E18" s="13" t="s">
        <v>81</v>
      </c>
      <c r="F18" s="13" t="s">
        <v>249</v>
      </c>
      <c r="G18" s="13" t="s">
        <v>165</v>
      </c>
      <c r="H18" s="15">
        <v>1.96177</v>
      </c>
      <c r="I18" s="15">
        <v>1.96177</v>
      </c>
      <c r="J18" s="15"/>
      <c r="K18" s="15"/>
      <c r="L18" s="15"/>
      <c r="M18" s="15">
        <v>1.96177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9" t="s">
        <v>43</v>
      </c>
      <c r="B19" s="13" t="s">
        <v>250</v>
      </c>
      <c r="C19" s="13" t="s">
        <v>251</v>
      </c>
      <c r="D19" s="13" t="s">
        <v>73</v>
      </c>
      <c r="E19" s="13" t="s">
        <v>72</v>
      </c>
      <c r="F19" s="13" t="s">
        <v>249</v>
      </c>
      <c r="G19" s="13" t="s">
        <v>165</v>
      </c>
      <c r="H19" s="15">
        <v>3.433097</v>
      </c>
      <c r="I19" s="15">
        <v>3.433097</v>
      </c>
      <c r="J19" s="15"/>
      <c r="K19" s="15"/>
      <c r="L19" s="15"/>
      <c r="M19" s="15">
        <v>3.433097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9" t="s">
        <v>43</v>
      </c>
      <c r="B20" s="13" t="s">
        <v>252</v>
      </c>
      <c r="C20" s="13" t="s">
        <v>253</v>
      </c>
      <c r="D20" s="13" t="s">
        <v>80</v>
      </c>
      <c r="E20" s="13" t="s">
        <v>81</v>
      </c>
      <c r="F20" s="13" t="s">
        <v>249</v>
      </c>
      <c r="G20" s="13" t="s">
        <v>165</v>
      </c>
      <c r="H20" s="15">
        <v>2.2344</v>
      </c>
      <c r="I20" s="15">
        <v>2.2344</v>
      </c>
      <c r="J20" s="15"/>
      <c r="K20" s="15"/>
      <c r="L20" s="15"/>
      <c r="M20" s="15">
        <v>2.2344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9" t="s">
        <v>43</v>
      </c>
      <c r="B21" s="13" t="s">
        <v>254</v>
      </c>
      <c r="C21" s="13" t="s">
        <v>255</v>
      </c>
      <c r="D21" s="13" t="s">
        <v>86</v>
      </c>
      <c r="E21" s="13" t="s">
        <v>87</v>
      </c>
      <c r="F21" s="13" t="s">
        <v>256</v>
      </c>
      <c r="G21" s="13" t="s">
        <v>87</v>
      </c>
      <c r="H21" s="15">
        <v>71.995488</v>
      </c>
      <c r="I21" s="15">
        <v>71.995488</v>
      </c>
      <c r="J21" s="15"/>
      <c r="K21" s="15"/>
      <c r="L21" s="15"/>
      <c r="M21" s="15">
        <v>71.995488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9" t="s">
        <v>43</v>
      </c>
      <c r="B22" s="13" t="s">
        <v>257</v>
      </c>
      <c r="C22" s="13" t="s">
        <v>258</v>
      </c>
      <c r="D22" s="13" t="s">
        <v>61</v>
      </c>
      <c r="E22" s="13" t="s">
        <v>62</v>
      </c>
      <c r="F22" s="13" t="s">
        <v>259</v>
      </c>
      <c r="G22" s="13" t="s">
        <v>173</v>
      </c>
      <c r="H22" s="15">
        <v>25</v>
      </c>
      <c r="I22" s="15">
        <v>25</v>
      </c>
      <c r="J22" s="15"/>
      <c r="K22" s="15"/>
      <c r="L22" s="15"/>
      <c r="M22" s="15">
        <v>25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9" t="s">
        <v>43</v>
      </c>
      <c r="B23" s="13" t="s">
        <v>257</v>
      </c>
      <c r="C23" s="13" t="s">
        <v>258</v>
      </c>
      <c r="D23" s="13" t="s">
        <v>61</v>
      </c>
      <c r="E23" s="13" t="s">
        <v>62</v>
      </c>
      <c r="F23" s="13" t="s">
        <v>260</v>
      </c>
      <c r="G23" s="13" t="s">
        <v>198</v>
      </c>
      <c r="H23" s="15">
        <v>12.12</v>
      </c>
      <c r="I23" s="15">
        <v>12.12</v>
      </c>
      <c r="J23" s="15"/>
      <c r="K23" s="15"/>
      <c r="L23" s="15"/>
      <c r="M23" s="15">
        <v>12.12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9" t="s">
        <v>43</v>
      </c>
      <c r="B24" s="13" t="s">
        <v>257</v>
      </c>
      <c r="C24" s="13" t="s">
        <v>258</v>
      </c>
      <c r="D24" s="13" t="s">
        <v>61</v>
      </c>
      <c r="E24" s="13" t="s">
        <v>62</v>
      </c>
      <c r="F24" s="13" t="s">
        <v>261</v>
      </c>
      <c r="G24" s="13" t="s">
        <v>181</v>
      </c>
      <c r="H24" s="15">
        <v>5</v>
      </c>
      <c r="I24" s="15">
        <v>5</v>
      </c>
      <c r="J24" s="15"/>
      <c r="K24" s="15"/>
      <c r="L24" s="15"/>
      <c r="M24" s="15">
        <v>5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9" t="s">
        <v>43</v>
      </c>
      <c r="B25" s="13" t="s">
        <v>262</v>
      </c>
      <c r="C25" s="13" t="s">
        <v>263</v>
      </c>
      <c r="D25" s="13" t="s">
        <v>67</v>
      </c>
      <c r="E25" s="13" t="s">
        <v>68</v>
      </c>
      <c r="F25" s="13" t="s">
        <v>259</v>
      </c>
      <c r="G25" s="13" t="s">
        <v>173</v>
      </c>
      <c r="H25" s="15">
        <v>1.620439</v>
      </c>
      <c r="I25" s="15">
        <v>1.620439</v>
      </c>
      <c r="J25" s="15"/>
      <c r="K25" s="15"/>
      <c r="L25" s="15"/>
      <c r="M25" s="15">
        <v>1.620439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9" t="s">
        <v>43</v>
      </c>
      <c r="B26" s="13" t="s">
        <v>264</v>
      </c>
      <c r="C26" s="13" t="s">
        <v>184</v>
      </c>
      <c r="D26" s="13" t="s">
        <v>61</v>
      </c>
      <c r="E26" s="13" t="s">
        <v>62</v>
      </c>
      <c r="F26" s="13" t="s">
        <v>265</v>
      </c>
      <c r="G26" s="13" t="s">
        <v>184</v>
      </c>
      <c r="H26" s="15">
        <v>4.08933</v>
      </c>
      <c r="I26" s="15">
        <v>4.08933</v>
      </c>
      <c r="J26" s="15"/>
      <c r="K26" s="15"/>
      <c r="L26" s="15"/>
      <c r="M26" s="15">
        <v>4.08933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9" t="s">
        <v>43</v>
      </c>
      <c r="B27" s="13" t="s">
        <v>266</v>
      </c>
      <c r="C27" s="13" t="s">
        <v>191</v>
      </c>
      <c r="D27" s="13" t="s">
        <v>61</v>
      </c>
      <c r="E27" s="13" t="s">
        <v>62</v>
      </c>
      <c r="F27" s="13" t="s">
        <v>267</v>
      </c>
      <c r="G27" s="13" t="s">
        <v>191</v>
      </c>
      <c r="H27" s="15">
        <v>9.864567</v>
      </c>
      <c r="I27" s="15">
        <v>9.864567</v>
      </c>
      <c r="J27" s="15"/>
      <c r="K27" s="15"/>
      <c r="L27" s="15"/>
      <c r="M27" s="15">
        <v>9.864567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9" t="s">
        <v>43</v>
      </c>
      <c r="B28" s="13" t="s">
        <v>266</v>
      </c>
      <c r="C28" s="13" t="s">
        <v>191</v>
      </c>
      <c r="D28" s="13" t="s">
        <v>67</v>
      </c>
      <c r="E28" s="13" t="s">
        <v>68</v>
      </c>
      <c r="F28" s="13" t="s">
        <v>267</v>
      </c>
      <c r="G28" s="13" t="s">
        <v>191</v>
      </c>
      <c r="H28" s="15">
        <v>4.332052</v>
      </c>
      <c r="I28" s="15">
        <v>4.332052</v>
      </c>
      <c r="J28" s="15"/>
      <c r="K28" s="15"/>
      <c r="L28" s="15"/>
      <c r="M28" s="15">
        <v>4.332052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59" t="s">
        <v>43</v>
      </c>
      <c r="B29" s="13" t="s">
        <v>268</v>
      </c>
      <c r="C29" s="13" t="s">
        <v>193</v>
      </c>
      <c r="D29" s="13" t="s">
        <v>61</v>
      </c>
      <c r="E29" s="13" t="s">
        <v>62</v>
      </c>
      <c r="F29" s="13" t="s">
        <v>269</v>
      </c>
      <c r="G29" s="13" t="s">
        <v>193</v>
      </c>
      <c r="H29" s="15">
        <v>11.027308</v>
      </c>
      <c r="I29" s="15">
        <v>11.027308</v>
      </c>
      <c r="J29" s="15"/>
      <c r="K29" s="15"/>
      <c r="L29" s="15"/>
      <c r="M29" s="15">
        <v>11.027308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59" t="s">
        <v>43</v>
      </c>
      <c r="B30" s="13" t="s">
        <v>268</v>
      </c>
      <c r="C30" s="13" t="s">
        <v>193</v>
      </c>
      <c r="D30" s="13" t="s">
        <v>67</v>
      </c>
      <c r="E30" s="13" t="s">
        <v>68</v>
      </c>
      <c r="F30" s="13" t="s">
        <v>269</v>
      </c>
      <c r="G30" s="13" t="s">
        <v>193</v>
      </c>
      <c r="H30" s="15">
        <v>4.484065</v>
      </c>
      <c r="I30" s="15">
        <v>4.484065</v>
      </c>
      <c r="J30" s="15"/>
      <c r="K30" s="15"/>
      <c r="L30" s="15"/>
      <c r="M30" s="15">
        <v>4.484065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59" t="s">
        <v>43</v>
      </c>
      <c r="B31" s="13" t="s">
        <v>270</v>
      </c>
      <c r="C31" s="13" t="s">
        <v>271</v>
      </c>
      <c r="D31" s="13" t="s">
        <v>80</v>
      </c>
      <c r="E31" s="13" t="s">
        <v>81</v>
      </c>
      <c r="F31" s="13" t="s">
        <v>249</v>
      </c>
      <c r="G31" s="13" t="s">
        <v>165</v>
      </c>
      <c r="H31" s="15">
        <v>50</v>
      </c>
      <c r="I31" s="15">
        <v>50</v>
      </c>
      <c r="J31" s="15"/>
      <c r="K31" s="15"/>
      <c r="L31" s="15"/>
      <c r="M31" s="15">
        <v>50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59" t="s">
        <v>43</v>
      </c>
      <c r="B32" s="13" t="s">
        <v>272</v>
      </c>
      <c r="C32" s="13" t="s">
        <v>273</v>
      </c>
      <c r="D32" s="13" t="s">
        <v>61</v>
      </c>
      <c r="E32" s="13" t="s">
        <v>62</v>
      </c>
      <c r="F32" s="13" t="s">
        <v>238</v>
      </c>
      <c r="G32" s="13" t="s">
        <v>152</v>
      </c>
      <c r="H32" s="15">
        <v>80</v>
      </c>
      <c r="I32" s="15"/>
      <c r="J32" s="15"/>
      <c r="K32" s="15"/>
      <c r="L32" s="15"/>
      <c r="M32" s="15">
        <v>80</v>
      </c>
      <c r="N32" s="15">
        <v>-80</v>
      </c>
      <c r="O32" s="13"/>
      <c r="P32" s="13"/>
      <c r="Q32" s="15"/>
      <c r="R32" s="15"/>
      <c r="S32" s="15"/>
      <c r="T32" s="15"/>
      <c r="U32" s="15">
        <v>80</v>
      </c>
      <c r="V32" s="15"/>
      <c r="W32" s="15"/>
      <c r="X32" s="15"/>
      <c r="Y32" s="15"/>
      <c r="Z32" s="15">
        <v>80</v>
      </c>
    </row>
    <row r="33" ht="23.25" customHeight="1" outlineLevel="1" spans="1:26">
      <c r="A33" s="159" t="s">
        <v>43</v>
      </c>
      <c r="B33" s="13" t="s">
        <v>274</v>
      </c>
      <c r="C33" s="13" t="s">
        <v>275</v>
      </c>
      <c r="D33" s="13" t="s">
        <v>61</v>
      </c>
      <c r="E33" s="13" t="s">
        <v>62</v>
      </c>
      <c r="F33" s="13" t="s">
        <v>276</v>
      </c>
      <c r="G33" s="13" t="s">
        <v>169</v>
      </c>
      <c r="H33" s="15">
        <v>99.99</v>
      </c>
      <c r="I33" s="15">
        <v>99.99</v>
      </c>
      <c r="J33" s="15"/>
      <c r="K33" s="15"/>
      <c r="L33" s="15"/>
      <c r="M33" s="15">
        <v>99.99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60" t="s">
        <v>88</v>
      </c>
      <c r="B34" s="161"/>
      <c r="C34" s="161"/>
      <c r="D34" s="161"/>
      <c r="E34" s="161"/>
      <c r="F34" s="161"/>
      <c r="G34" s="162"/>
      <c r="H34" s="15">
        <v>1113.600116</v>
      </c>
      <c r="I34" s="15">
        <v>1033.600116</v>
      </c>
      <c r="J34" s="15"/>
      <c r="K34" s="15"/>
      <c r="L34" s="15"/>
      <c r="M34" s="15">
        <v>1113.600116</v>
      </c>
      <c r="N34" s="15">
        <v>-80</v>
      </c>
      <c r="O34" s="15"/>
      <c r="P34" s="15"/>
      <c r="Q34" s="15"/>
      <c r="R34" s="15"/>
      <c r="S34" s="15"/>
      <c r="T34" s="15"/>
      <c r="U34" s="15">
        <v>80</v>
      </c>
      <c r="V34" s="15"/>
      <c r="W34" s="15"/>
      <c r="X34" s="15"/>
      <c r="Y34" s="15"/>
      <c r="Z34" s="15">
        <v>80</v>
      </c>
    </row>
  </sheetData>
  <mergeCells count="32">
    <mergeCell ref="A2:Z2"/>
    <mergeCell ref="A3:G3"/>
    <mergeCell ref="H4:Z4"/>
    <mergeCell ref="I5:P5"/>
    <mergeCell ref="Q5:S5"/>
    <mergeCell ref="U5:Z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topLeftCell="A15" workbookViewId="0">
      <selection activeCell="I9" sqref="I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40"/>
      <c r="E1" s="1"/>
      <c r="F1" s="1"/>
      <c r="G1" s="1"/>
      <c r="H1" s="1"/>
      <c r="U1" s="140"/>
      <c r="W1" s="147" t="s">
        <v>277</v>
      </c>
    </row>
    <row r="2" ht="27.75" customHeight="1" spans="1:23">
      <c r="A2" s="3" t="s">
        <v>278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"单位名称："&amp;"曲靖市第一幼儿园"</f>
        <v>单位名称：曲靖市第一幼儿园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279" t="s">
        <v>2</v>
      </c>
    </row>
    <row r="4" ht="21.75" customHeight="1" spans="1:23">
      <c r="A4" s="8" t="s">
        <v>279</v>
      </c>
      <c r="B4" s="9" t="s">
        <v>217</v>
      </c>
      <c r="C4" s="8" t="s">
        <v>218</v>
      </c>
      <c r="D4" s="8" t="s">
        <v>216</v>
      </c>
      <c r="E4" s="9" t="s">
        <v>219</v>
      </c>
      <c r="F4" s="9" t="s">
        <v>220</v>
      </c>
      <c r="G4" s="9" t="s">
        <v>280</v>
      </c>
      <c r="H4" s="9" t="s">
        <v>281</v>
      </c>
      <c r="I4" s="10" t="s">
        <v>29</v>
      </c>
      <c r="J4" s="10" t="s">
        <v>282</v>
      </c>
      <c r="K4" s="10"/>
      <c r="L4" s="10"/>
      <c r="M4" s="10"/>
      <c r="N4" s="10" t="s">
        <v>225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1"/>
      <c r="F5" s="141"/>
      <c r="G5" s="141"/>
      <c r="H5" s="141"/>
      <c r="I5" s="10"/>
      <c r="J5" s="145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1"/>
      <c r="R5" s="9" t="s">
        <v>31</v>
      </c>
      <c r="S5" s="9" t="s">
        <v>37</v>
      </c>
      <c r="T5" s="9" t="s">
        <v>232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6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283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284</v>
      </c>
      <c r="D9" s="14"/>
      <c r="E9" s="14"/>
      <c r="F9" s="14"/>
      <c r="G9" s="14"/>
      <c r="H9" s="14"/>
      <c r="I9" s="15">
        <v>314.01</v>
      </c>
      <c r="J9" s="15">
        <v>314.01</v>
      </c>
      <c r="K9" s="15">
        <v>314.01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285</v>
      </c>
      <c r="B10" s="13" t="s">
        <v>286</v>
      </c>
      <c r="C10" s="13" t="s">
        <v>284</v>
      </c>
      <c r="D10" s="13" t="s">
        <v>43</v>
      </c>
      <c r="E10" s="13" t="s">
        <v>61</v>
      </c>
      <c r="F10" s="13" t="s">
        <v>62</v>
      </c>
      <c r="G10" s="13" t="s">
        <v>259</v>
      </c>
      <c r="H10" s="13" t="s">
        <v>173</v>
      </c>
      <c r="I10" s="15">
        <v>58</v>
      </c>
      <c r="J10" s="15">
        <v>58</v>
      </c>
      <c r="K10" s="15">
        <v>58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285</v>
      </c>
      <c r="B11" s="13" t="s">
        <v>286</v>
      </c>
      <c r="C11" s="13" t="s">
        <v>284</v>
      </c>
      <c r="D11" s="13" t="s">
        <v>43</v>
      </c>
      <c r="E11" s="13" t="s">
        <v>61</v>
      </c>
      <c r="F11" s="13" t="s">
        <v>62</v>
      </c>
      <c r="G11" s="13" t="s">
        <v>287</v>
      </c>
      <c r="H11" s="13" t="s">
        <v>174</v>
      </c>
      <c r="I11" s="15">
        <v>2</v>
      </c>
      <c r="J11" s="15">
        <v>2</v>
      </c>
      <c r="K11" s="15">
        <v>2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285</v>
      </c>
      <c r="B12" s="13" t="s">
        <v>286</v>
      </c>
      <c r="C12" s="13" t="s">
        <v>284</v>
      </c>
      <c r="D12" s="13" t="s">
        <v>43</v>
      </c>
      <c r="E12" s="13" t="s">
        <v>61</v>
      </c>
      <c r="F12" s="13" t="s">
        <v>62</v>
      </c>
      <c r="G12" s="13" t="s">
        <v>288</v>
      </c>
      <c r="H12" s="13" t="s">
        <v>175</v>
      </c>
      <c r="I12" s="15">
        <v>5</v>
      </c>
      <c r="J12" s="15">
        <v>5</v>
      </c>
      <c r="K12" s="15">
        <v>5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285</v>
      </c>
      <c r="B13" s="13" t="s">
        <v>286</v>
      </c>
      <c r="C13" s="13" t="s">
        <v>284</v>
      </c>
      <c r="D13" s="13" t="s">
        <v>43</v>
      </c>
      <c r="E13" s="13" t="s">
        <v>61</v>
      </c>
      <c r="F13" s="13" t="s">
        <v>62</v>
      </c>
      <c r="G13" s="13" t="s">
        <v>289</v>
      </c>
      <c r="H13" s="13" t="s">
        <v>177</v>
      </c>
      <c r="I13" s="15">
        <v>10</v>
      </c>
      <c r="J13" s="15">
        <v>10</v>
      </c>
      <c r="K13" s="15">
        <v>10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285</v>
      </c>
      <c r="B14" s="13" t="s">
        <v>286</v>
      </c>
      <c r="C14" s="13" t="s">
        <v>284</v>
      </c>
      <c r="D14" s="13" t="s">
        <v>43</v>
      </c>
      <c r="E14" s="13" t="s">
        <v>61</v>
      </c>
      <c r="F14" s="13" t="s">
        <v>62</v>
      </c>
      <c r="G14" s="13" t="s">
        <v>290</v>
      </c>
      <c r="H14" s="13" t="s">
        <v>178</v>
      </c>
      <c r="I14" s="15">
        <v>1</v>
      </c>
      <c r="J14" s="15">
        <v>1</v>
      </c>
      <c r="K14" s="15">
        <v>1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285</v>
      </c>
      <c r="B15" s="13" t="s">
        <v>286</v>
      </c>
      <c r="C15" s="13" t="s">
        <v>284</v>
      </c>
      <c r="D15" s="13" t="s">
        <v>43</v>
      </c>
      <c r="E15" s="13" t="s">
        <v>61</v>
      </c>
      <c r="F15" s="13" t="s">
        <v>62</v>
      </c>
      <c r="G15" s="13" t="s">
        <v>291</v>
      </c>
      <c r="H15" s="13" t="s">
        <v>179</v>
      </c>
      <c r="I15" s="15">
        <v>20</v>
      </c>
      <c r="J15" s="15">
        <v>20</v>
      </c>
      <c r="K15" s="15">
        <v>20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285</v>
      </c>
      <c r="B16" s="13" t="s">
        <v>286</v>
      </c>
      <c r="C16" s="13" t="s">
        <v>284</v>
      </c>
      <c r="D16" s="13" t="s">
        <v>43</v>
      </c>
      <c r="E16" s="13" t="s">
        <v>61</v>
      </c>
      <c r="F16" s="13" t="s">
        <v>62</v>
      </c>
      <c r="G16" s="13" t="s">
        <v>292</v>
      </c>
      <c r="H16" s="13" t="s">
        <v>180</v>
      </c>
      <c r="I16" s="15">
        <v>5</v>
      </c>
      <c r="J16" s="15">
        <v>5</v>
      </c>
      <c r="K16" s="15">
        <v>5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285</v>
      </c>
      <c r="B17" s="13" t="s">
        <v>286</v>
      </c>
      <c r="C17" s="13" t="s">
        <v>284</v>
      </c>
      <c r="D17" s="13" t="s">
        <v>43</v>
      </c>
      <c r="E17" s="13" t="s">
        <v>61</v>
      </c>
      <c r="F17" s="13" t="s">
        <v>62</v>
      </c>
      <c r="G17" s="13" t="s">
        <v>261</v>
      </c>
      <c r="H17" s="13" t="s">
        <v>181</v>
      </c>
      <c r="I17" s="15">
        <v>68.01</v>
      </c>
      <c r="J17" s="15">
        <v>68.01</v>
      </c>
      <c r="K17" s="15">
        <v>68.01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285</v>
      </c>
      <c r="B18" s="13" t="s">
        <v>286</v>
      </c>
      <c r="C18" s="13" t="s">
        <v>284</v>
      </c>
      <c r="D18" s="13" t="s">
        <v>43</v>
      </c>
      <c r="E18" s="13" t="s">
        <v>61</v>
      </c>
      <c r="F18" s="13" t="s">
        <v>62</v>
      </c>
      <c r="G18" s="13" t="s">
        <v>265</v>
      </c>
      <c r="H18" s="13" t="s">
        <v>184</v>
      </c>
      <c r="I18" s="15">
        <v>40</v>
      </c>
      <c r="J18" s="15">
        <v>40</v>
      </c>
      <c r="K18" s="15">
        <v>40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285</v>
      </c>
      <c r="B19" s="13" t="s">
        <v>286</v>
      </c>
      <c r="C19" s="13" t="s">
        <v>284</v>
      </c>
      <c r="D19" s="13" t="s">
        <v>43</v>
      </c>
      <c r="E19" s="13" t="s">
        <v>61</v>
      </c>
      <c r="F19" s="13" t="s">
        <v>62</v>
      </c>
      <c r="G19" s="13" t="s">
        <v>293</v>
      </c>
      <c r="H19" s="13" t="s">
        <v>187</v>
      </c>
      <c r="I19" s="15">
        <v>5</v>
      </c>
      <c r="J19" s="15">
        <v>5</v>
      </c>
      <c r="K19" s="15">
        <v>5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285</v>
      </c>
      <c r="B20" s="13" t="s">
        <v>286</v>
      </c>
      <c r="C20" s="13" t="s">
        <v>284</v>
      </c>
      <c r="D20" s="13" t="s">
        <v>43</v>
      </c>
      <c r="E20" s="13" t="s">
        <v>61</v>
      </c>
      <c r="F20" s="13" t="s">
        <v>62</v>
      </c>
      <c r="G20" s="13" t="s">
        <v>294</v>
      </c>
      <c r="H20" s="13" t="s">
        <v>189</v>
      </c>
      <c r="I20" s="15">
        <v>15</v>
      </c>
      <c r="J20" s="15">
        <v>15</v>
      </c>
      <c r="K20" s="15">
        <v>15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285</v>
      </c>
      <c r="B21" s="13" t="s">
        <v>286</v>
      </c>
      <c r="C21" s="13" t="s">
        <v>284</v>
      </c>
      <c r="D21" s="13" t="s">
        <v>43</v>
      </c>
      <c r="E21" s="13" t="s">
        <v>61</v>
      </c>
      <c r="F21" s="13" t="s">
        <v>62</v>
      </c>
      <c r="G21" s="13" t="s">
        <v>295</v>
      </c>
      <c r="H21" s="13" t="s">
        <v>197</v>
      </c>
      <c r="I21" s="15">
        <v>1</v>
      </c>
      <c r="J21" s="15">
        <v>1</v>
      </c>
      <c r="K21" s="15">
        <v>1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285</v>
      </c>
      <c r="B22" s="13" t="s">
        <v>286</v>
      </c>
      <c r="C22" s="13" t="s">
        <v>284</v>
      </c>
      <c r="D22" s="13" t="s">
        <v>43</v>
      </c>
      <c r="E22" s="13" t="s">
        <v>61</v>
      </c>
      <c r="F22" s="13" t="s">
        <v>62</v>
      </c>
      <c r="G22" s="13" t="s">
        <v>260</v>
      </c>
      <c r="H22" s="13" t="s">
        <v>198</v>
      </c>
      <c r="I22" s="15">
        <v>32</v>
      </c>
      <c r="J22" s="15">
        <v>32</v>
      </c>
      <c r="K22" s="15">
        <v>32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285</v>
      </c>
      <c r="B23" s="13" t="s">
        <v>286</v>
      </c>
      <c r="C23" s="13" t="s">
        <v>284</v>
      </c>
      <c r="D23" s="13" t="s">
        <v>43</v>
      </c>
      <c r="E23" s="13" t="s">
        <v>61</v>
      </c>
      <c r="F23" s="13" t="s">
        <v>62</v>
      </c>
      <c r="G23" s="13" t="s">
        <v>296</v>
      </c>
      <c r="H23" s="13" t="s">
        <v>201</v>
      </c>
      <c r="I23" s="15">
        <v>2</v>
      </c>
      <c r="J23" s="15">
        <v>2</v>
      </c>
      <c r="K23" s="15">
        <v>2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285</v>
      </c>
      <c r="B24" s="13" t="s">
        <v>286</v>
      </c>
      <c r="C24" s="13" t="s">
        <v>284</v>
      </c>
      <c r="D24" s="13" t="s">
        <v>43</v>
      </c>
      <c r="E24" s="13" t="s">
        <v>61</v>
      </c>
      <c r="F24" s="13" t="s">
        <v>62</v>
      </c>
      <c r="G24" s="13" t="s">
        <v>297</v>
      </c>
      <c r="H24" s="13" t="s">
        <v>205</v>
      </c>
      <c r="I24" s="15">
        <v>50</v>
      </c>
      <c r="J24" s="15">
        <v>50</v>
      </c>
      <c r="K24" s="15">
        <v>50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23.25" customHeight="1" spans="1:23">
      <c r="A25" s="13"/>
      <c r="B25" s="13"/>
      <c r="C25" s="13" t="s">
        <v>298</v>
      </c>
      <c r="D25" s="13"/>
      <c r="E25" s="13"/>
      <c r="F25" s="13"/>
      <c r="G25" s="13"/>
      <c r="H25" s="13"/>
      <c r="I25" s="15">
        <v>100</v>
      </c>
      <c r="J25" s="15"/>
      <c r="K25" s="15"/>
      <c r="L25" s="15"/>
      <c r="M25" s="15"/>
      <c r="N25" s="15"/>
      <c r="O25" s="15"/>
      <c r="P25" s="13"/>
      <c r="Q25" s="15"/>
      <c r="R25" s="15">
        <v>100</v>
      </c>
      <c r="S25" s="15"/>
      <c r="T25" s="15"/>
      <c r="U25" s="15"/>
      <c r="V25" s="15"/>
      <c r="W25" s="15">
        <v>100</v>
      </c>
    </row>
    <row r="26" ht="23.25" customHeight="1" spans="1:23">
      <c r="A26" s="13" t="s">
        <v>285</v>
      </c>
      <c r="B26" s="13" t="s">
        <v>299</v>
      </c>
      <c r="C26" s="13" t="s">
        <v>298</v>
      </c>
      <c r="D26" s="13" t="s">
        <v>43</v>
      </c>
      <c r="E26" s="13" t="s">
        <v>61</v>
      </c>
      <c r="F26" s="13" t="s">
        <v>62</v>
      </c>
      <c r="G26" s="13" t="s">
        <v>259</v>
      </c>
      <c r="H26" s="13" t="s">
        <v>173</v>
      </c>
      <c r="I26" s="15">
        <v>60</v>
      </c>
      <c r="J26" s="15"/>
      <c r="K26" s="15"/>
      <c r="L26" s="15"/>
      <c r="M26" s="15"/>
      <c r="N26" s="15"/>
      <c r="O26" s="15"/>
      <c r="P26" s="13"/>
      <c r="Q26" s="15"/>
      <c r="R26" s="15">
        <v>60</v>
      </c>
      <c r="S26" s="15"/>
      <c r="T26" s="15"/>
      <c r="U26" s="15"/>
      <c r="V26" s="15"/>
      <c r="W26" s="15">
        <v>60</v>
      </c>
    </row>
    <row r="27" ht="23.25" customHeight="1" spans="1:23">
      <c r="A27" s="13" t="s">
        <v>285</v>
      </c>
      <c r="B27" s="13" t="s">
        <v>299</v>
      </c>
      <c r="C27" s="13" t="s">
        <v>298</v>
      </c>
      <c r="D27" s="13" t="s">
        <v>43</v>
      </c>
      <c r="E27" s="13" t="s">
        <v>61</v>
      </c>
      <c r="F27" s="13" t="s">
        <v>62</v>
      </c>
      <c r="G27" s="13" t="s">
        <v>292</v>
      </c>
      <c r="H27" s="13" t="s">
        <v>180</v>
      </c>
      <c r="I27" s="15">
        <v>20</v>
      </c>
      <c r="J27" s="15"/>
      <c r="K27" s="15"/>
      <c r="L27" s="15"/>
      <c r="M27" s="15"/>
      <c r="N27" s="15"/>
      <c r="O27" s="15"/>
      <c r="P27" s="13"/>
      <c r="Q27" s="15"/>
      <c r="R27" s="15">
        <v>20</v>
      </c>
      <c r="S27" s="15"/>
      <c r="T27" s="15"/>
      <c r="U27" s="15"/>
      <c r="V27" s="15"/>
      <c r="W27" s="15">
        <v>20</v>
      </c>
    </row>
    <row r="28" ht="23.25" customHeight="1" spans="1:23">
      <c r="A28" s="13" t="s">
        <v>285</v>
      </c>
      <c r="B28" s="13" t="s">
        <v>299</v>
      </c>
      <c r="C28" s="13" t="s">
        <v>298</v>
      </c>
      <c r="D28" s="13" t="s">
        <v>43</v>
      </c>
      <c r="E28" s="13" t="s">
        <v>61</v>
      </c>
      <c r="F28" s="13" t="s">
        <v>62</v>
      </c>
      <c r="G28" s="13" t="s">
        <v>300</v>
      </c>
      <c r="H28" s="13" t="s">
        <v>182</v>
      </c>
      <c r="I28" s="15">
        <v>10</v>
      </c>
      <c r="J28" s="15"/>
      <c r="K28" s="15"/>
      <c r="L28" s="15"/>
      <c r="M28" s="15"/>
      <c r="N28" s="15"/>
      <c r="O28" s="15"/>
      <c r="P28" s="13"/>
      <c r="Q28" s="15"/>
      <c r="R28" s="15">
        <v>10</v>
      </c>
      <c r="S28" s="15"/>
      <c r="T28" s="15"/>
      <c r="U28" s="15"/>
      <c r="V28" s="15"/>
      <c r="W28" s="15">
        <v>10</v>
      </c>
    </row>
    <row r="29" ht="23.25" customHeight="1" spans="1:23">
      <c r="A29" s="13" t="s">
        <v>285</v>
      </c>
      <c r="B29" s="13" t="s">
        <v>299</v>
      </c>
      <c r="C29" s="13" t="s">
        <v>298</v>
      </c>
      <c r="D29" s="13" t="s">
        <v>43</v>
      </c>
      <c r="E29" s="13" t="s">
        <v>61</v>
      </c>
      <c r="F29" s="13" t="s">
        <v>62</v>
      </c>
      <c r="G29" s="13" t="s">
        <v>301</v>
      </c>
      <c r="H29" s="13" t="s">
        <v>185</v>
      </c>
      <c r="I29" s="15">
        <v>1.4</v>
      </c>
      <c r="J29" s="15"/>
      <c r="K29" s="15"/>
      <c r="L29" s="15"/>
      <c r="M29" s="15"/>
      <c r="N29" s="15"/>
      <c r="O29" s="15"/>
      <c r="P29" s="13"/>
      <c r="Q29" s="15"/>
      <c r="R29" s="15">
        <v>1.4</v>
      </c>
      <c r="S29" s="15"/>
      <c r="T29" s="15"/>
      <c r="U29" s="15"/>
      <c r="V29" s="15"/>
      <c r="W29" s="15">
        <v>1.4</v>
      </c>
    </row>
    <row r="30" ht="23.25" customHeight="1" spans="1:23">
      <c r="A30" s="13" t="s">
        <v>285</v>
      </c>
      <c r="B30" s="13" t="s">
        <v>299</v>
      </c>
      <c r="C30" s="13" t="s">
        <v>298</v>
      </c>
      <c r="D30" s="13" t="s">
        <v>43</v>
      </c>
      <c r="E30" s="13" t="s">
        <v>61</v>
      </c>
      <c r="F30" s="13" t="s">
        <v>62</v>
      </c>
      <c r="G30" s="13" t="s">
        <v>260</v>
      </c>
      <c r="H30" s="13" t="s">
        <v>198</v>
      </c>
      <c r="I30" s="15">
        <v>8.6</v>
      </c>
      <c r="J30" s="15"/>
      <c r="K30" s="15"/>
      <c r="L30" s="15"/>
      <c r="M30" s="15"/>
      <c r="N30" s="15"/>
      <c r="O30" s="15"/>
      <c r="P30" s="13"/>
      <c r="Q30" s="15"/>
      <c r="R30" s="15">
        <v>8.6</v>
      </c>
      <c r="S30" s="15"/>
      <c r="T30" s="15"/>
      <c r="U30" s="15"/>
      <c r="V30" s="15"/>
      <c r="W30" s="15">
        <v>8.6</v>
      </c>
    </row>
    <row r="31" ht="23.25" customHeight="1" spans="1:23">
      <c r="A31" s="13"/>
      <c r="B31" s="13"/>
      <c r="C31" s="13" t="s">
        <v>302</v>
      </c>
      <c r="D31" s="13"/>
      <c r="E31" s="13"/>
      <c r="F31" s="13"/>
      <c r="G31" s="13"/>
      <c r="H31" s="13"/>
      <c r="I31" s="15">
        <v>0.081</v>
      </c>
      <c r="J31" s="15">
        <v>0.081</v>
      </c>
      <c r="K31" s="15">
        <v>0.081</v>
      </c>
      <c r="L31" s="15"/>
      <c r="M31" s="15"/>
      <c r="N31" s="15"/>
      <c r="O31" s="15"/>
      <c r="P31" s="13"/>
      <c r="Q31" s="15"/>
      <c r="R31" s="15"/>
      <c r="S31" s="15"/>
      <c r="T31" s="15"/>
      <c r="U31" s="15"/>
      <c r="V31" s="15"/>
      <c r="W31" s="15"/>
    </row>
    <row r="32" ht="23.25" customHeight="1" spans="1:23">
      <c r="A32" s="13" t="s">
        <v>303</v>
      </c>
      <c r="B32" s="13" t="s">
        <v>304</v>
      </c>
      <c r="C32" s="13" t="s">
        <v>302</v>
      </c>
      <c r="D32" s="13" t="s">
        <v>43</v>
      </c>
      <c r="E32" s="13" t="s">
        <v>61</v>
      </c>
      <c r="F32" s="13" t="s">
        <v>62</v>
      </c>
      <c r="G32" s="13" t="s">
        <v>305</v>
      </c>
      <c r="H32" s="13" t="s">
        <v>167</v>
      </c>
      <c r="I32" s="15">
        <v>0.081</v>
      </c>
      <c r="J32" s="15">
        <v>0.081</v>
      </c>
      <c r="K32" s="15">
        <v>0.081</v>
      </c>
      <c r="L32" s="15"/>
      <c r="M32" s="15"/>
      <c r="N32" s="15"/>
      <c r="O32" s="15"/>
      <c r="P32" s="13"/>
      <c r="Q32" s="15"/>
      <c r="R32" s="15"/>
      <c r="S32" s="15"/>
      <c r="T32" s="15"/>
      <c r="U32" s="15"/>
      <c r="V32" s="15"/>
      <c r="W32" s="15"/>
    </row>
    <row r="33" ht="18.75" customHeight="1" spans="1:23">
      <c r="A33" s="142" t="s">
        <v>88</v>
      </c>
      <c r="B33" s="143"/>
      <c r="C33" s="143"/>
      <c r="D33" s="143"/>
      <c r="E33" s="143"/>
      <c r="F33" s="143"/>
      <c r="G33" s="143"/>
      <c r="H33" s="144"/>
      <c r="I33" s="15">
        <v>414.091</v>
      </c>
      <c r="J33" s="15">
        <v>314.091</v>
      </c>
      <c r="K33" s="15">
        <v>314.091</v>
      </c>
      <c r="L33" s="15"/>
      <c r="M33" s="15"/>
      <c r="N33" s="15"/>
      <c r="O33" s="15"/>
      <c r="P33" s="15"/>
      <c r="Q33" s="15"/>
      <c r="R33" s="15">
        <v>100</v>
      </c>
      <c r="S33" s="15"/>
      <c r="T33" s="15"/>
      <c r="U33" s="15"/>
      <c r="V33" s="15"/>
      <c r="W33" s="15">
        <v>100</v>
      </c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4"/>
  <sheetViews>
    <sheetView topLeftCell="A16" workbookViewId="0">
      <selection activeCell="C38" sqref="C38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55" t="s">
        <v>306</v>
      </c>
    </row>
    <row r="2" ht="28.5" customHeight="1" spans="2:11">
      <c r="B2" s="51" t="s">
        <v>307</v>
      </c>
      <c r="C2" s="3"/>
      <c r="D2" s="3"/>
      <c r="E2" s="3"/>
      <c r="F2" s="3"/>
      <c r="G2" s="52"/>
      <c r="H2" s="3"/>
      <c r="I2" s="52"/>
      <c r="J2" s="52"/>
      <c r="K2" s="3"/>
    </row>
    <row r="3" ht="17.25" customHeight="1" spans="1:2">
      <c r="A3" t="str">
        <f>"单位名称："&amp;"曲靖市第一幼儿园"</f>
        <v>单位名称：曲靖市第一幼儿园</v>
      </c>
      <c r="B3" s="4"/>
    </row>
    <row r="4" ht="44.25" customHeight="1" spans="1:11">
      <c r="A4" s="135" t="s">
        <v>217</v>
      </c>
      <c r="B4" s="46" t="s">
        <v>308</v>
      </c>
      <c r="C4" s="46" t="s">
        <v>309</v>
      </c>
      <c r="D4" s="46" t="s">
        <v>310</v>
      </c>
      <c r="E4" s="46" t="s">
        <v>311</v>
      </c>
      <c r="F4" s="46" t="s">
        <v>312</v>
      </c>
      <c r="G4" s="53" t="s">
        <v>313</v>
      </c>
      <c r="H4" s="46" t="s">
        <v>314</v>
      </c>
      <c r="I4" s="53" t="s">
        <v>315</v>
      </c>
      <c r="J4" s="53" t="s">
        <v>316</v>
      </c>
      <c r="K4" s="46" t="s">
        <v>317</v>
      </c>
    </row>
    <row r="5" ht="18.75" customHeight="1" spans="1:1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7">
        <v>6</v>
      </c>
      <c r="G5" s="138">
        <v>7</v>
      </c>
      <c r="H5" s="137">
        <v>8</v>
      </c>
      <c r="I5" s="138">
        <v>9</v>
      </c>
      <c r="J5" s="138">
        <v>10</v>
      </c>
      <c r="K5" s="137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9" t="s">
        <v>286</v>
      </c>
      <c r="B7" s="13" t="s">
        <v>284</v>
      </c>
      <c r="C7" s="13" t="s">
        <v>318</v>
      </c>
      <c r="D7" s="13" t="s">
        <v>319</v>
      </c>
      <c r="E7" s="13" t="s">
        <v>320</v>
      </c>
      <c r="F7" s="13" t="s">
        <v>321</v>
      </c>
      <c r="G7" s="13" t="s">
        <v>322</v>
      </c>
      <c r="H7" s="13" t="s">
        <v>323</v>
      </c>
      <c r="I7" s="13" t="s">
        <v>324</v>
      </c>
      <c r="J7" s="13" t="s">
        <v>325</v>
      </c>
      <c r="K7" s="13" t="s">
        <v>326</v>
      </c>
    </row>
    <row r="8" ht="19.5" customHeight="1" spans="1:11">
      <c r="A8" s="139" t="s">
        <v>286</v>
      </c>
      <c r="B8" s="13" t="s">
        <v>284</v>
      </c>
      <c r="C8" s="13" t="s">
        <v>318</v>
      </c>
      <c r="D8" s="13" t="s">
        <v>319</v>
      </c>
      <c r="E8" s="13" t="s">
        <v>320</v>
      </c>
      <c r="F8" s="13" t="s">
        <v>327</v>
      </c>
      <c r="G8" s="13" t="s">
        <v>322</v>
      </c>
      <c r="H8" s="13" t="s">
        <v>106</v>
      </c>
      <c r="I8" s="13" t="s">
        <v>328</v>
      </c>
      <c r="J8" s="13" t="s">
        <v>325</v>
      </c>
      <c r="K8" s="13" t="s">
        <v>329</v>
      </c>
    </row>
    <row r="9" ht="19.5" customHeight="1" spans="1:11">
      <c r="A9" s="139" t="s">
        <v>286</v>
      </c>
      <c r="B9" s="13" t="s">
        <v>284</v>
      </c>
      <c r="C9" s="13" t="s">
        <v>318</v>
      </c>
      <c r="D9" s="13" t="s">
        <v>319</v>
      </c>
      <c r="E9" s="13" t="s">
        <v>320</v>
      </c>
      <c r="F9" s="13" t="s">
        <v>330</v>
      </c>
      <c r="G9" s="13" t="s">
        <v>322</v>
      </c>
      <c r="H9" s="13" t="s">
        <v>120</v>
      </c>
      <c r="I9" s="13" t="s">
        <v>328</v>
      </c>
      <c r="J9" s="13" t="s">
        <v>325</v>
      </c>
      <c r="K9" s="13" t="s">
        <v>331</v>
      </c>
    </row>
    <row r="10" ht="19.5" customHeight="1" spans="1:11">
      <c r="A10" s="139" t="s">
        <v>286</v>
      </c>
      <c r="B10" s="13" t="s">
        <v>284</v>
      </c>
      <c r="C10" s="13" t="s">
        <v>318</v>
      </c>
      <c r="D10" s="13" t="s">
        <v>319</v>
      </c>
      <c r="E10" s="13" t="s">
        <v>332</v>
      </c>
      <c r="F10" s="13" t="s">
        <v>333</v>
      </c>
      <c r="G10" s="13" t="s">
        <v>334</v>
      </c>
      <c r="H10" s="13" t="s">
        <v>335</v>
      </c>
      <c r="I10" s="13" t="s">
        <v>336</v>
      </c>
      <c r="J10" s="13" t="s">
        <v>337</v>
      </c>
      <c r="K10" s="13" t="s">
        <v>338</v>
      </c>
    </row>
    <row r="11" ht="19.5" customHeight="1" spans="1:11">
      <c r="A11" s="139" t="s">
        <v>286</v>
      </c>
      <c r="B11" s="13" t="s">
        <v>284</v>
      </c>
      <c r="C11" s="13" t="s">
        <v>318</v>
      </c>
      <c r="D11" s="13" t="s">
        <v>319</v>
      </c>
      <c r="E11" s="13" t="s">
        <v>339</v>
      </c>
      <c r="F11" s="13" t="s">
        <v>340</v>
      </c>
      <c r="G11" s="13" t="s">
        <v>334</v>
      </c>
      <c r="H11" s="13" t="s">
        <v>341</v>
      </c>
      <c r="I11" s="13" t="s">
        <v>342</v>
      </c>
      <c r="J11" s="13" t="s">
        <v>325</v>
      </c>
      <c r="K11" s="13" t="s">
        <v>343</v>
      </c>
    </row>
    <row r="12" ht="19.5" customHeight="1" spans="1:11">
      <c r="A12" s="139" t="s">
        <v>286</v>
      </c>
      <c r="B12" s="13" t="s">
        <v>284</v>
      </c>
      <c r="C12" s="13" t="s">
        <v>318</v>
      </c>
      <c r="D12" s="13" t="s">
        <v>344</v>
      </c>
      <c r="E12" s="13" t="s">
        <v>345</v>
      </c>
      <c r="F12" s="13" t="s">
        <v>346</v>
      </c>
      <c r="G12" s="13" t="s">
        <v>334</v>
      </c>
      <c r="H12" s="13" t="s">
        <v>347</v>
      </c>
      <c r="I12" s="13" t="s">
        <v>336</v>
      </c>
      <c r="J12" s="13" t="s">
        <v>337</v>
      </c>
      <c r="K12" s="13" t="s">
        <v>348</v>
      </c>
    </row>
    <row r="13" ht="19.5" customHeight="1" spans="1:11">
      <c r="A13" s="139" t="s">
        <v>286</v>
      </c>
      <c r="B13" s="13" t="s">
        <v>284</v>
      </c>
      <c r="C13" s="13" t="s">
        <v>318</v>
      </c>
      <c r="D13" s="13" t="s">
        <v>349</v>
      </c>
      <c r="E13" s="13" t="s">
        <v>350</v>
      </c>
      <c r="F13" s="13" t="s">
        <v>351</v>
      </c>
      <c r="G13" s="13" t="s">
        <v>322</v>
      </c>
      <c r="H13" s="13" t="s">
        <v>352</v>
      </c>
      <c r="I13" s="13" t="s">
        <v>336</v>
      </c>
      <c r="J13" s="13" t="s">
        <v>325</v>
      </c>
      <c r="K13" s="13" t="s">
        <v>353</v>
      </c>
    </row>
    <row r="14" ht="19.5" customHeight="1" spans="1:11">
      <c r="A14" s="139" t="s">
        <v>274</v>
      </c>
      <c r="B14" s="13" t="s">
        <v>275</v>
      </c>
      <c r="C14" s="13" t="s">
        <v>318</v>
      </c>
      <c r="D14" s="13" t="s">
        <v>319</v>
      </c>
      <c r="E14" s="13" t="s">
        <v>320</v>
      </c>
      <c r="F14" s="13" t="s">
        <v>321</v>
      </c>
      <c r="G14" s="13" t="s">
        <v>322</v>
      </c>
      <c r="H14" s="13" t="s">
        <v>323</v>
      </c>
      <c r="I14" s="13" t="s">
        <v>324</v>
      </c>
      <c r="J14" s="13" t="s">
        <v>325</v>
      </c>
      <c r="K14" s="13" t="s">
        <v>326</v>
      </c>
    </row>
    <row r="15" ht="19.5" customHeight="1" spans="1:11">
      <c r="A15" s="139" t="s">
        <v>274</v>
      </c>
      <c r="B15" s="13" t="s">
        <v>275</v>
      </c>
      <c r="C15" s="13" t="s">
        <v>318</v>
      </c>
      <c r="D15" s="13" t="s">
        <v>319</v>
      </c>
      <c r="E15" s="13" t="s">
        <v>320</v>
      </c>
      <c r="F15" s="13" t="s">
        <v>327</v>
      </c>
      <c r="G15" s="13" t="s">
        <v>322</v>
      </c>
      <c r="H15" s="13" t="s">
        <v>106</v>
      </c>
      <c r="I15" s="13" t="s">
        <v>328</v>
      </c>
      <c r="J15" s="13" t="s">
        <v>325</v>
      </c>
      <c r="K15" s="13" t="s">
        <v>329</v>
      </c>
    </row>
    <row r="16" ht="19.5" customHeight="1" spans="1:11">
      <c r="A16" s="139" t="s">
        <v>274</v>
      </c>
      <c r="B16" s="13" t="s">
        <v>275</v>
      </c>
      <c r="C16" s="13" t="s">
        <v>318</v>
      </c>
      <c r="D16" s="13" t="s">
        <v>319</v>
      </c>
      <c r="E16" s="13" t="s">
        <v>320</v>
      </c>
      <c r="F16" s="13" t="s">
        <v>330</v>
      </c>
      <c r="G16" s="13" t="s">
        <v>322</v>
      </c>
      <c r="H16" s="13" t="s">
        <v>120</v>
      </c>
      <c r="I16" s="13" t="s">
        <v>328</v>
      </c>
      <c r="J16" s="13" t="s">
        <v>325</v>
      </c>
      <c r="K16" s="13" t="s">
        <v>331</v>
      </c>
    </row>
    <row r="17" ht="19.5" customHeight="1" spans="1:11">
      <c r="A17" s="139" t="s">
        <v>274</v>
      </c>
      <c r="B17" s="13" t="s">
        <v>275</v>
      </c>
      <c r="C17" s="13" t="s">
        <v>318</v>
      </c>
      <c r="D17" s="13" t="s">
        <v>319</v>
      </c>
      <c r="E17" s="13" t="s">
        <v>332</v>
      </c>
      <c r="F17" s="13" t="s">
        <v>333</v>
      </c>
      <c r="G17" s="13" t="s">
        <v>334</v>
      </c>
      <c r="H17" s="13" t="s">
        <v>335</v>
      </c>
      <c r="I17" s="13" t="s">
        <v>336</v>
      </c>
      <c r="J17" s="13" t="s">
        <v>337</v>
      </c>
      <c r="K17" s="13" t="s">
        <v>338</v>
      </c>
    </row>
    <row r="18" ht="19.5" customHeight="1" spans="1:11">
      <c r="A18" s="139" t="s">
        <v>274</v>
      </c>
      <c r="B18" s="13" t="s">
        <v>275</v>
      </c>
      <c r="C18" s="13" t="s">
        <v>318</v>
      </c>
      <c r="D18" s="13" t="s">
        <v>319</v>
      </c>
      <c r="E18" s="13" t="s">
        <v>339</v>
      </c>
      <c r="F18" s="13" t="s">
        <v>340</v>
      </c>
      <c r="G18" s="13" t="s">
        <v>334</v>
      </c>
      <c r="H18" s="13" t="s">
        <v>341</v>
      </c>
      <c r="I18" s="13" t="s">
        <v>342</v>
      </c>
      <c r="J18" s="13" t="s">
        <v>325</v>
      </c>
      <c r="K18" s="13" t="s">
        <v>343</v>
      </c>
    </row>
    <row r="19" ht="19.5" customHeight="1" spans="1:11">
      <c r="A19" s="139" t="s">
        <v>274</v>
      </c>
      <c r="B19" s="13" t="s">
        <v>275</v>
      </c>
      <c r="C19" s="13" t="s">
        <v>318</v>
      </c>
      <c r="D19" s="13" t="s">
        <v>344</v>
      </c>
      <c r="E19" s="13" t="s">
        <v>345</v>
      </c>
      <c r="F19" s="13" t="s">
        <v>346</v>
      </c>
      <c r="G19" s="13" t="s">
        <v>334</v>
      </c>
      <c r="H19" s="13" t="s">
        <v>347</v>
      </c>
      <c r="I19" s="13" t="s">
        <v>336</v>
      </c>
      <c r="J19" s="13" t="s">
        <v>337</v>
      </c>
      <c r="K19" s="13" t="s">
        <v>348</v>
      </c>
    </row>
    <row r="20" ht="19.5" customHeight="1" spans="1:11">
      <c r="A20" s="139" t="s">
        <v>274</v>
      </c>
      <c r="B20" s="13" t="s">
        <v>275</v>
      </c>
      <c r="C20" s="13" t="s">
        <v>318</v>
      </c>
      <c r="D20" s="13" t="s">
        <v>349</v>
      </c>
      <c r="E20" s="13" t="s">
        <v>350</v>
      </c>
      <c r="F20" s="13" t="s">
        <v>351</v>
      </c>
      <c r="G20" s="13" t="s">
        <v>322</v>
      </c>
      <c r="H20" s="13" t="s">
        <v>352</v>
      </c>
      <c r="I20" s="13" t="s">
        <v>336</v>
      </c>
      <c r="J20" s="13" t="s">
        <v>325</v>
      </c>
      <c r="K20" s="13" t="s">
        <v>353</v>
      </c>
    </row>
    <row r="21" ht="19.5" customHeight="1" spans="1:11">
      <c r="A21" s="139" t="s">
        <v>304</v>
      </c>
      <c r="B21" s="13" t="s">
        <v>302</v>
      </c>
      <c r="C21" s="13" t="s">
        <v>354</v>
      </c>
      <c r="D21" s="13" t="s">
        <v>319</v>
      </c>
      <c r="E21" s="13" t="s">
        <v>320</v>
      </c>
      <c r="F21" s="13" t="s">
        <v>355</v>
      </c>
      <c r="G21" s="13" t="s">
        <v>322</v>
      </c>
      <c r="H21" s="13" t="s">
        <v>119</v>
      </c>
      <c r="I21" s="13" t="s">
        <v>328</v>
      </c>
      <c r="J21" s="13" t="s">
        <v>325</v>
      </c>
      <c r="K21" s="13" t="s">
        <v>354</v>
      </c>
    </row>
    <row r="22" ht="19.5" customHeight="1" spans="1:11">
      <c r="A22" s="139" t="s">
        <v>304</v>
      </c>
      <c r="B22" s="13" t="s">
        <v>302</v>
      </c>
      <c r="C22" s="13" t="s">
        <v>354</v>
      </c>
      <c r="D22" s="13" t="s">
        <v>319</v>
      </c>
      <c r="E22" s="13" t="s">
        <v>332</v>
      </c>
      <c r="F22" s="13" t="s">
        <v>356</v>
      </c>
      <c r="G22" s="13" t="s">
        <v>334</v>
      </c>
      <c r="H22" s="13" t="s">
        <v>357</v>
      </c>
      <c r="I22" s="13" t="s">
        <v>336</v>
      </c>
      <c r="J22" s="13" t="s">
        <v>325</v>
      </c>
      <c r="K22" s="13" t="s">
        <v>358</v>
      </c>
    </row>
    <row r="23" ht="19.5" customHeight="1" spans="1:11">
      <c r="A23" s="139" t="s">
        <v>304</v>
      </c>
      <c r="B23" s="13" t="s">
        <v>302</v>
      </c>
      <c r="C23" s="13" t="s">
        <v>354</v>
      </c>
      <c r="D23" s="13" t="s">
        <v>319</v>
      </c>
      <c r="E23" s="13" t="s">
        <v>332</v>
      </c>
      <c r="F23" s="13" t="s">
        <v>359</v>
      </c>
      <c r="G23" s="13" t="s">
        <v>334</v>
      </c>
      <c r="H23" s="13" t="s">
        <v>357</v>
      </c>
      <c r="I23" s="13" t="s">
        <v>336</v>
      </c>
      <c r="J23" s="13" t="s">
        <v>325</v>
      </c>
      <c r="K23" s="13" t="s">
        <v>360</v>
      </c>
    </row>
    <row r="24" ht="19.5" customHeight="1" spans="1:11">
      <c r="A24" s="139" t="s">
        <v>304</v>
      </c>
      <c r="B24" s="13" t="s">
        <v>302</v>
      </c>
      <c r="C24" s="13" t="s">
        <v>354</v>
      </c>
      <c r="D24" s="13" t="s">
        <v>319</v>
      </c>
      <c r="E24" s="13" t="s">
        <v>361</v>
      </c>
      <c r="F24" s="13" t="s">
        <v>362</v>
      </c>
      <c r="G24" s="13" t="s">
        <v>334</v>
      </c>
      <c r="H24" s="13" t="s">
        <v>105</v>
      </c>
      <c r="I24" s="13" t="s">
        <v>363</v>
      </c>
      <c r="J24" s="13" t="s">
        <v>325</v>
      </c>
      <c r="K24" s="13" t="s">
        <v>364</v>
      </c>
    </row>
    <row r="25" ht="19.5" customHeight="1" spans="1:11">
      <c r="A25" s="139" t="s">
        <v>304</v>
      </c>
      <c r="B25" s="13" t="s">
        <v>302</v>
      </c>
      <c r="C25" s="13" t="s">
        <v>354</v>
      </c>
      <c r="D25" s="13" t="s">
        <v>319</v>
      </c>
      <c r="E25" s="13" t="s">
        <v>339</v>
      </c>
      <c r="F25" s="13" t="s">
        <v>365</v>
      </c>
      <c r="G25" s="13" t="s">
        <v>334</v>
      </c>
      <c r="H25" s="13" t="s">
        <v>366</v>
      </c>
      <c r="I25" s="13" t="s">
        <v>367</v>
      </c>
      <c r="J25" s="13" t="s">
        <v>325</v>
      </c>
      <c r="K25" s="13" t="s">
        <v>364</v>
      </c>
    </row>
    <row r="26" ht="19.5" customHeight="1" spans="1:11">
      <c r="A26" s="139" t="s">
        <v>304</v>
      </c>
      <c r="B26" s="13" t="s">
        <v>302</v>
      </c>
      <c r="C26" s="13" t="s">
        <v>354</v>
      </c>
      <c r="D26" s="13" t="s">
        <v>344</v>
      </c>
      <c r="E26" s="13" t="s">
        <v>345</v>
      </c>
      <c r="F26" s="13" t="s">
        <v>368</v>
      </c>
      <c r="G26" s="13" t="s">
        <v>334</v>
      </c>
      <c r="H26" s="13" t="s">
        <v>369</v>
      </c>
      <c r="I26" s="13" t="s">
        <v>336</v>
      </c>
      <c r="J26" s="13" t="s">
        <v>325</v>
      </c>
      <c r="K26" s="13" t="s">
        <v>370</v>
      </c>
    </row>
    <row r="27" ht="19.5" customHeight="1" spans="1:11">
      <c r="A27" s="139" t="s">
        <v>304</v>
      </c>
      <c r="B27" s="13" t="s">
        <v>302</v>
      </c>
      <c r="C27" s="13" t="s">
        <v>354</v>
      </c>
      <c r="D27" s="13" t="s">
        <v>349</v>
      </c>
      <c r="E27" s="13" t="s">
        <v>350</v>
      </c>
      <c r="F27" s="13" t="s">
        <v>371</v>
      </c>
      <c r="G27" s="13" t="s">
        <v>322</v>
      </c>
      <c r="H27" s="13" t="s">
        <v>372</v>
      </c>
      <c r="I27" s="13" t="s">
        <v>336</v>
      </c>
      <c r="J27" s="13" t="s">
        <v>325</v>
      </c>
      <c r="K27" s="13" t="s">
        <v>373</v>
      </c>
    </row>
    <row r="28" ht="19.5" customHeight="1" spans="1:11">
      <c r="A28" s="139" t="s">
        <v>299</v>
      </c>
      <c r="B28" s="13" t="s">
        <v>298</v>
      </c>
      <c r="C28" s="13" t="s">
        <v>374</v>
      </c>
      <c r="D28" s="13" t="s">
        <v>319</v>
      </c>
      <c r="E28" s="13" t="s">
        <v>320</v>
      </c>
      <c r="F28" s="13" t="s">
        <v>375</v>
      </c>
      <c r="G28" s="13" t="s">
        <v>322</v>
      </c>
      <c r="H28" s="13" t="s">
        <v>323</v>
      </c>
      <c r="I28" s="13" t="s">
        <v>328</v>
      </c>
      <c r="J28" s="13" t="s">
        <v>325</v>
      </c>
      <c r="K28" s="13" t="s">
        <v>376</v>
      </c>
    </row>
    <row r="29" ht="19.5" customHeight="1" spans="1:11">
      <c r="A29" s="139" t="s">
        <v>299</v>
      </c>
      <c r="B29" s="13" t="s">
        <v>298</v>
      </c>
      <c r="C29" s="13" t="s">
        <v>377</v>
      </c>
      <c r="D29" s="13" t="s">
        <v>319</v>
      </c>
      <c r="E29" s="13" t="s">
        <v>320</v>
      </c>
      <c r="F29" s="13" t="s">
        <v>327</v>
      </c>
      <c r="G29" s="13" t="s">
        <v>322</v>
      </c>
      <c r="H29" s="13" t="s">
        <v>106</v>
      </c>
      <c r="I29" s="13" t="s">
        <v>328</v>
      </c>
      <c r="J29" s="13" t="s">
        <v>325</v>
      </c>
      <c r="K29" s="13" t="s">
        <v>329</v>
      </c>
    </row>
    <row r="30" ht="19.5" customHeight="1" spans="1:11">
      <c r="A30" s="139" t="s">
        <v>299</v>
      </c>
      <c r="B30" s="13" t="s">
        <v>298</v>
      </c>
      <c r="C30" s="13" t="s">
        <v>377</v>
      </c>
      <c r="D30" s="13" t="s">
        <v>319</v>
      </c>
      <c r="E30" s="13" t="s">
        <v>320</v>
      </c>
      <c r="F30" s="13" t="s">
        <v>330</v>
      </c>
      <c r="G30" s="13" t="s">
        <v>322</v>
      </c>
      <c r="H30" s="13" t="s">
        <v>120</v>
      </c>
      <c r="I30" s="13" t="s">
        <v>328</v>
      </c>
      <c r="J30" s="13" t="s">
        <v>325</v>
      </c>
      <c r="K30" s="13" t="s">
        <v>331</v>
      </c>
    </row>
    <row r="31" ht="19.5" customHeight="1" spans="1:11">
      <c r="A31" s="139" t="s">
        <v>299</v>
      </c>
      <c r="B31" s="13" t="s">
        <v>298</v>
      </c>
      <c r="C31" s="13" t="s">
        <v>377</v>
      </c>
      <c r="D31" s="13" t="s">
        <v>319</v>
      </c>
      <c r="E31" s="13" t="s">
        <v>320</v>
      </c>
      <c r="F31" s="13" t="s">
        <v>378</v>
      </c>
      <c r="G31" s="13" t="s">
        <v>322</v>
      </c>
      <c r="H31" s="13" t="s">
        <v>106</v>
      </c>
      <c r="I31" s="13" t="s">
        <v>379</v>
      </c>
      <c r="J31" s="13" t="s">
        <v>325</v>
      </c>
      <c r="K31" s="13" t="s">
        <v>380</v>
      </c>
    </row>
    <row r="32" ht="19.5" customHeight="1" spans="1:11">
      <c r="A32" s="139" t="s">
        <v>299</v>
      </c>
      <c r="B32" s="13" t="s">
        <v>298</v>
      </c>
      <c r="C32" s="13" t="s">
        <v>377</v>
      </c>
      <c r="D32" s="13" t="s">
        <v>319</v>
      </c>
      <c r="E32" s="13" t="s">
        <v>339</v>
      </c>
      <c r="F32" s="13" t="s">
        <v>381</v>
      </c>
      <c r="G32" s="13" t="s">
        <v>382</v>
      </c>
      <c r="H32" s="13" t="s">
        <v>383</v>
      </c>
      <c r="I32" s="13" t="s">
        <v>384</v>
      </c>
      <c r="J32" s="13" t="s">
        <v>325</v>
      </c>
      <c r="K32" s="13" t="s">
        <v>385</v>
      </c>
    </row>
    <row r="33" ht="19.5" customHeight="1" spans="1:11">
      <c r="A33" s="139" t="s">
        <v>299</v>
      </c>
      <c r="B33" s="13" t="s">
        <v>298</v>
      </c>
      <c r="C33" s="13" t="s">
        <v>377</v>
      </c>
      <c r="D33" s="13" t="s">
        <v>344</v>
      </c>
      <c r="E33" s="13" t="s">
        <v>386</v>
      </c>
      <c r="F33" s="13" t="s">
        <v>346</v>
      </c>
      <c r="G33" s="13" t="s">
        <v>334</v>
      </c>
      <c r="H33" s="13" t="s">
        <v>347</v>
      </c>
      <c r="I33" s="13" t="s">
        <v>336</v>
      </c>
      <c r="J33" s="13" t="s">
        <v>337</v>
      </c>
      <c r="K33" s="13" t="s">
        <v>346</v>
      </c>
    </row>
    <row r="34" ht="19.5" customHeight="1" spans="1:11">
      <c r="A34" s="139" t="s">
        <v>299</v>
      </c>
      <c r="B34" s="13" t="s">
        <v>298</v>
      </c>
      <c r="C34" s="13" t="s">
        <v>377</v>
      </c>
      <c r="D34" s="13" t="s">
        <v>349</v>
      </c>
      <c r="E34" s="13" t="s">
        <v>350</v>
      </c>
      <c r="F34" s="13" t="s">
        <v>387</v>
      </c>
      <c r="G34" s="13" t="s">
        <v>322</v>
      </c>
      <c r="H34" s="13" t="s">
        <v>352</v>
      </c>
      <c r="I34" s="13" t="s">
        <v>336</v>
      </c>
      <c r="J34" s="13" t="s">
        <v>325</v>
      </c>
      <c r="K34" s="13" t="s">
        <v>388</v>
      </c>
    </row>
  </sheetData>
  <mergeCells count="13">
    <mergeCell ref="B2:K2"/>
    <mergeCell ref="A7:A13"/>
    <mergeCell ref="A14:A20"/>
    <mergeCell ref="A21:A27"/>
    <mergeCell ref="A28:A34"/>
    <mergeCell ref="B7:B13"/>
    <mergeCell ref="B14:B20"/>
    <mergeCell ref="B21:B27"/>
    <mergeCell ref="B28:B34"/>
    <mergeCell ref="C7:C13"/>
    <mergeCell ref="C14:C20"/>
    <mergeCell ref="C21:C27"/>
    <mergeCell ref="C28:C34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tabSelected="1" workbookViewId="0">
      <selection activeCell="B14" sqref="B14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8" t="s">
        <v>389</v>
      </c>
    </row>
    <row r="2" ht="28.5" customHeight="1" spans="2:11">
      <c r="B2" s="125" t="s">
        <v>390</v>
      </c>
      <c r="C2" s="20"/>
      <c r="D2" s="20"/>
      <c r="E2" s="20"/>
      <c r="F2" s="20"/>
      <c r="G2" s="74"/>
      <c r="H2" s="20"/>
      <c r="I2" s="74"/>
      <c r="J2" s="74"/>
      <c r="K2" s="20"/>
    </row>
    <row r="3" ht="17.25" customHeight="1" spans="1:2">
      <c r="A3" t="str">
        <f>"单位名称："&amp;"曲靖市第一幼儿园"</f>
        <v>单位名称：曲靖市第一幼儿园</v>
      </c>
      <c r="B3" s="126"/>
    </row>
    <row r="4" ht="44.25" customHeight="1" spans="1:11">
      <c r="A4" s="127" t="s">
        <v>217</v>
      </c>
      <c r="B4" s="46" t="s">
        <v>308</v>
      </c>
      <c r="C4" s="46" t="s">
        <v>309</v>
      </c>
      <c r="D4" s="46" t="s">
        <v>310</v>
      </c>
      <c r="E4" s="46" t="s">
        <v>311</v>
      </c>
      <c r="F4" s="46" t="s">
        <v>312</v>
      </c>
      <c r="G4" s="53" t="s">
        <v>313</v>
      </c>
      <c r="H4" s="46" t="s">
        <v>314</v>
      </c>
      <c r="I4" s="53" t="s">
        <v>315</v>
      </c>
      <c r="J4" s="53" t="s">
        <v>316</v>
      </c>
      <c r="K4" s="46" t="s">
        <v>317</v>
      </c>
    </row>
    <row r="5" ht="14.25" customHeight="1" spans="1:11">
      <c r="A5" s="128">
        <v>1</v>
      </c>
      <c r="B5" s="129">
        <v>2</v>
      </c>
      <c r="C5" s="130">
        <v>3</v>
      </c>
      <c r="D5" s="131">
        <v>4</v>
      </c>
      <c r="E5" s="131">
        <v>5</v>
      </c>
      <c r="F5" s="131">
        <v>6</v>
      </c>
      <c r="G5" s="131">
        <v>7</v>
      </c>
      <c r="H5" s="130">
        <v>8</v>
      </c>
      <c r="I5" s="131">
        <v>8</v>
      </c>
      <c r="J5" s="130">
        <v>10</v>
      </c>
      <c r="K5" s="130">
        <v>11</v>
      </c>
    </row>
    <row r="6" ht="42" customHeight="1" spans="1:11">
      <c r="A6" s="14"/>
      <c r="B6" s="13"/>
      <c r="C6" s="132"/>
      <c r="D6" s="132"/>
      <c r="E6" s="132"/>
      <c r="F6" s="133"/>
      <c r="G6" s="134"/>
      <c r="H6" s="133"/>
      <c r="I6" s="134"/>
      <c r="J6" s="134"/>
      <c r="K6" s="133"/>
    </row>
    <row r="7" ht="51.75" customHeight="1" spans="1:11">
      <c r="A7" s="128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391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15" sqref="C15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3">
        <v>1</v>
      </c>
      <c r="B1" s="104">
        <v>0</v>
      </c>
      <c r="C1" s="103">
        <v>1</v>
      </c>
      <c r="D1" s="119"/>
      <c r="E1" s="119"/>
      <c r="F1" s="102" t="s">
        <v>392</v>
      </c>
    </row>
    <row r="2" ht="26.25" customHeight="1" spans="1:6">
      <c r="A2" s="107" t="s">
        <v>393</v>
      </c>
      <c r="B2" s="107" t="s">
        <v>393</v>
      </c>
      <c r="C2" s="108"/>
      <c r="D2" s="120"/>
      <c r="E2" s="120"/>
      <c r="F2" s="120"/>
    </row>
    <row r="3" ht="13.5" customHeight="1" spans="1:6">
      <c r="A3" s="4" t="str">
        <f>"单位名称："&amp;"曲靖市第一幼儿园"</f>
        <v>单位名称：曲靖市第一幼儿园</v>
      </c>
      <c r="B3" s="4" t="s">
        <v>394</v>
      </c>
      <c r="C3" s="103"/>
      <c r="D3" s="119"/>
      <c r="E3" s="119"/>
      <c r="F3" s="279" t="s">
        <v>2</v>
      </c>
    </row>
    <row r="4" ht="19.5" customHeight="1" spans="1:6">
      <c r="A4" s="66" t="s">
        <v>395</v>
      </c>
      <c r="B4" s="121" t="s">
        <v>46</v>
      </c>
      <c r="C4" s="66" t="s">
        <v>47</v>
      </c>
      <c r="D4" s="10" t="s">
        <v>396</v>
      </c>
      <c r="E4" s="10"/>
      <c r="F4" s="10"/>
    </row>
    <row r="5" ht="18.75" customHeight="1" spans="1:6">
      <c r="A5" s="66"/>
      <c r="B5" s="122"/>
      <c r="C5" s="66"/>
      <c r="D5" s="10" t="s">
        <v>29</v>
      </c>
      <c r="E5" s="10" t="s">
        <v>48</v>
      </c>
      <c r="F5" s="10" t="s">
        <v>49</v>
      </c>
    </row>
    <row r="6" ht="23.25" customHeight="1" spans="1:6">
      <c r="A6" s="53">
        <v>1</v>
      </c>
      <c r="B6" s="115" t="s">
        <v>106</v>
      </c>
      <c r="C6" s="53">
        <v>3</v>
      </c>
      <c r="D6" s="65">
        <v>4</v>
      </c>
      <c r="E6" s="65">
        <v>5</v>
      </c>
      <c r="F6" s="65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3" t="s">
        <v>88</v>
      </c>
      <c r="B9" s="123" t="s">
        <v>88</v>
      </c>
      <c r="C9" s="124" t="s">
        <v>88</v>
      </c>
      <c r="D9" s="15"/>
      <c r="E9" s="15"/>
      <c r="F9" s="15"/>
    </row>
    <row r="10" customHeight="1" spans="1:1">
      <c r="A10" t="s">
        <v>397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3">
        <v>1</v>
      </c>
      <c r="B1" s="104">
        <v>0</v>
      </c>
      <c r="C1" s="103">
        <v>1</v>
      </c>
      <c r="D1" s="105"/>
      <c r="E1" s="105"/>
      <c r="F1" s="106" t="s">
        <v>398</v>
      </c>
    </row>
    <row r="2" ht="26.25" customHeight="1" spans="1:6">
      <c r="A2" s="107" t="s">
        <v>399</v>
      </c>
      <c r="B2" s="107" t="s">
        <v>393</v>
      </c>
      <c r="C2" s="108"/>
      <c r="D2" s="109"/>
      <c r="E2" s="109"/>
      <c r="F2" s="109"/>
    </row>
    <row r="3" ht="13.5" customHeight="1" spans="1:6">
      <c r="A3" s="4" t="str">
        <f>"单位名称："&amp;"曲靖市第一幼儿园"</f>
        <v>单位名称：曲靖市第一幼儿园</v>
      </c>
      <c r="B3" s="110" t="s">
        <v>394</v>
      </c>
      <c r="C3" s="103"/>
      <c r="D3" s="105"/>
      <c r="E3" s="105"/>
      <c r="F3" s="279" t="s">
        <v>2</v>
      </c>
    </row>
    <row r="4" ht="19.5" customHeight="1" spans="1:6">
      <c r="A4" s="111" t="s">
        <v>395</v>
      </c>
      <c r="B4" s="112" t="s">
        <v>46</v>
      </c>
      <c r="C4" s="111" t="s">
        <v>47</v>
      </c>
      <c r="D4" s="37" t="s">
        <v>400</v>
      </c>
      <c r="E4" s="38"/>
      <c r="F4" s="39"/>
    </row>
    <row r="5" ht="18.75" customHeight="1" spans="1:6">
      <c r="A5" s="113"/>
      <c r="B5" s="114"/>
      <c r="C5" s="113"/>
      <c r="D5" s="25" t="s">
        <v>29</v>
      </c>
      <c r="E5" s="37" t="s">
        <v>48</v>
      </c>
      <c r="F5" s="25" t="s">
        <v>49</v>
      </c>
    </row>
    <row r="6" ht="18.75" customHeight="1" spans="1:6">
      <c r="A6" s="53">
        <v>1</v>
      </c>
      <c r="B6" s="115" t="s">
        <v>106</v>
      </c>
      <c r="C6" s="53">
        <v>3</v>
      </c>
      <c r="D6" s="65">
        <v>4</v>
      </c>
      <c r="E6" s="65">
        <v>5</v>
      </c>
      <c r="F6" s="65">
        <v>6</v>
      </c>
    </row>
    <row r="7" ht="21" customHeight="1" spans="1:6">
      <c r="A7" s="13"/>
      <c r="B7" s="116"/>
      <c r="C7" s="116"/>
      <c r="D7" s="15"/>
      <c r="E7" s="15"/>
      <c r="F7" s="15"/>
    </row>
    <row r="8" ht="21" customHeight="1" spans="1:6">
      <c r="A8" s="116"/>
      <c r="B8" s="13"/>
      <c r="C8" s="13"/>
      <c r="D8" s="15"/>
      <c r="E8" s="15"/>
      <c r="F8" s="15"/>
    </row>
    <row r="9" ht="18.75" customHeight="1" spans="1:6">
      <c r="A9" s="117" t="s">
        <v>88</v>
      </c>
      <c r="B9" s="117" t="s">
        <v>88</v>
      </c>
      <c r="C9" s="118" t="s">
        <v>88</v>
      </c>
      <c r="D9" s="15"/>
      <c r="E9" s="15"/>
      <c r="F9" s="15"/>
    </row>
    <row r="10" customHeight="1" spans="1:1">
      <c r="A10" t="s">
        <v>401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6"/>
  <sheetViews>
    <sheetView workbookViewId="0">
      <selection activeCell="E23" sqref="E23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8"/>
      <c r="P1" s="68"/>
      <c r="Q1" s="40" t="s">
        <v>402</v>
      </c>
    </row>
    <row r="2" ht="27.75" customHeight="1" spans="1:17">
      <c r="A2" s="41" t="s">
        <v>403</v>
      </c>
      <c r="B2" s="20"/>
      <c r="C2" s="20"/>
      <c r="D2" s="20"/>
      <c r="E2" s="20"/>
      <c r="F2" s="20"/>
      <c r="G2" s="20"/>
      <c r="H2" s="20"/>
      <c r="I2" s="20"/>
      <c r="J2" s="20"/>
      <c r="K2" s="74"/>
      <c r="L2" s="20"/>
      <c r="M2" s="20"/>
      <c r="N2" s="20"/>
      <c r="O2" s="74"/>
      <c r="P2" s="74"/>
      <c r="Q2" s="20"/>
    </row>
    <row r="3" ht="18.75" customHeight="1" spans="1:17">
      <c r="A3" s="42" t="str">
        <f>"单位名称："&amp;"曲靖市第一幼儿园"</f>
        <v>单位名称：曲靖市第一幼儿园</v>
      </c>
      <c r="B3" s="22"/>
      <c r="C3" s="22"/>
      <c r="D3" s="22"/>
      <c r="E3" s="22"/>
      <c r="F3" s="22"/>
      <c r="G3" s="22"/>
      <c r="H3" s="22"/>
      <c r="I3" s="22"/>
      <c r="J3" s="22"/>
      <c r="O3" s="89"/>
      <c r="P3" s="89"/>
      <c r="Q3" s="279" t="s">
        <v>2</v>
      </c>
    </row>
    <row r="4" ht="15.75" customHeight="1" spans="1:17">
      <c r="A4" s="24" t="s">
        <v>404</v>
      </c>
      <c r="B4" s="76" t="s">
        <v>405</v>
      </c>
      <c r="C4" s="76" t="s">
        <v>406</v>
      </c>
      <c r="D4" s="76" t="s">
        <v>407</v>
      </c>
      <c r="E4" s="76" t="s">
        <v>408</v>
      </c>
      <c r="F4" s="76" t="s">
        <v>409</v>
      </c>
      <c r="G4" s="44" t="s">
        <v>223</v>
      </c>
      <c r="H4" s="44"/>
      <c r="I4" s="44"/>
      <c r="J4" s="44"/>
      <c r="K4" s="90"/>
      <c r="L4" s="44"/>
      <c r="M4" s="44"/>
      <c r="N4" s="44"/>
      <c r="O4" s="91"/>
      <c r="P4" s="90"/>
      <c r="Q4" s="45"/>
    </row>
    <row r="5" ht="17.25" customHeight="1" spans="1:17">
      <c r="A5" s="27"/>
      <c r="B5" s="78"/>
      <c r="C5" s="78"/>
      <c r="D5" s="78"/>
      <c r="E5" s="78"/>
      <c r="F5" s="78"/>
      <c r="G5" s="78" t="s">
        <v>29</v>
      </c>
      <c r="H5" s="78" t="s">
        <v>32</v>
      </c>
      <c r="I5" s="78" t="s">
        <v>410</v>
      </c>
      <c r="J5" s="78" t="s">
        <v>411</v>
      </c>
      <c r="K5" s="79" t="s">
        <v>412</v>
      </c>
      <c r="L5" s="92" t="s">
        <v>36</v>
      </c>
      <c r="M5" s="92"/>
      <c r="N5" s="92"/>
      <c r="O5" s="93"/>
      <c r="P5" s="98"/>
      <c r="Q5" s="80"/>
    </row>
    <row r="6" ht="54" customHeight="1" spans="1:17">
      <c r="A6" s="30"/>
      <c r="B6" s="80"/>
      <c r="C6" s="80"/>
      <c r="D6" s="80"/>
      <c r="E6" s="80"/>
      <c r="F6" s="80"/>
      <c r="G6" s="80"/>
      <c r="H6" s="80" t="s">
        <v>31</v>
      </c>
      <c r="I6" s="80"/>
      <c r="J6" s="80"/>
      <c r="K6" s="81"/>
      <c r="L6" s="80" t="s">
        <v>31</v>
      </c>
      <c r="M6" s="80" t="s">
        <v>37</v>
      </c>
      <c r="N6" s="80" t="s">
        <v>232</v>
      </c>
      <c r="O6" s="54" t="s">
        <v>39</v>
      </c>
      <c r="P6" s="81" t="s">
        <v>40</v>
      </c>
      <c r="Q6" s="80" t="s">
        <v>41</v>
      </c>
    </row>
    <row r="7" ht="15" customHeight="1" spans="1:17">
      <c r="A7" s="3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21" customHeight="1" spans="1:17">
      <c r="A8" s="13" t="s">
        <v>413</v>
      </c>
      <c r="B8" s="82"/>
      <c r="C8" s="82"/>
      <c r="D8" s="82"/>
      <c r="E8" s="101"/>
      <c r="F8" s="15">
        <v>31.29</v>
      </c>
      <c r="G8" s="15">
        <v>31.29</v>
      </c>
      <c r="H8" s="15">
        <v>31.29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284</v>
      </c>
      <c r="B9" s="13" t="s">
        <v>414</v>
      </c>
      <c r="C9" s="13" t="s">
        <v>415</v>
      </c>
      <c r="D9" s="13" t="s">
        <v>416</v>
      </c>
      <c r="E9" s="13" t="s">
        <v>109</v>
      </c>
      <c r="F9" s="15">
        <v>1</v>
      </c>
      <c r="G9" s="15">
        <v>1</v>
      </c>
      <c r="H9" s="15">
        <v>1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284</v>
      </c>
      <c r="B10" s="13" t="s">
        <v>417</v>
      </c>
      <c r="C10" s="13" t="s">
        <v>418</v>
      </c>
      <c r="D10" s="13" t="s">
        <v>416</v>
      </c>
      <c r="E10" s="13" t="s">
        <v>109</v>
      </c>
      <c r="F10" s="15">
        <v>0.6</v>
      </c>
      <c r="G10" s="15">
        <v>0.6</v>
      </c>
      <c r="H10" s="15">
        <v>0.6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284</v>
      </c>
      <c r="B11" s="13" t="s">
        <v>419</v>
      </c>
      <c r="C11" s="13" t="s">
        <v>420</v>
      </c>
      <c r="D11" s="13" t="s">
        <v>416</v>
      </c>
      <c r="E11" s="13" t="s">
        <v>117</v>
      </c>
      <c r="F11" s="15">
        <v>0.7</v>
      </c>
      <c r="G11" s="15">
        <v>0.7</v>
      </c>
      <c r="H11" s="15">
        <v>0.7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284</v>
      </c>
      <c r="B12" s="13" t="s">
        <v>421</v>
      </c>
      <c r="C12" s="13" t="s">
        <v>422</v>
      </c>
      <c r="D12" s="13" t="s">
        <v>416</v>
      </c>
      <c r="E12" s="13" t="s">
        <v>109</v>
      </c>
      <c r="F12" s="15">
        <v>0.75</v>
      </c>
      <c r="G12" s="15">
        <v>0.75</v>
      </c>
      <c r="H12" s="15">
        <v>0.75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284</v>
      </c>
      <c r="B13" s="13" t="s">
        <v>423</v>
      </c>
      <c r="C13" s="13" t="s">
        <v>424</v>
      </c>
      <c r="D13" s="13" t="s">
        <v>416</v>
      </c>
      <c r="E13" s="13" t="s">
        <v>108</v>
      </c>
      <c r="F13" s="15">
        <v>0.24</v>
      </c>
      <c r="G13" s="15">
        <v>0.24</v>
      </c>
      <c r="H13" s="15">
        <v>0.24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284</v>
      </c>
      <c r="B14" s="13" t="s">
        <v>425</v>
      </c>
      <c r="C14" s="13" t="s">
        <v>426</v>
      </c>
      <c r="D14" s="13" t="s">
        <v>427</v>
      </c>
      <c r="E14" s="13" t="s">
        <v>105</v>
      </c>
      <c r="F14" s="15">
        <v>8</v>
      </c>
      <c r="G14" s="15">
        <v>8</v>
      </c>
      <c r="H14" s="15">
        <v>8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284</v>
      </c>
      <c r="B15" s="13" t="s">
        <v>179</v>
      </c>
      <c r="C15" s="13" t="s">
        <v>428</v>
      </c>
      <c r="D15" s="13" t="s">
        <v>363</v>
      </c>
      <c r="E15" s="13" t="s">
        <v>105</v>
      </c>
      <c r="F15" s="15">
        <v>20</v>
      </c>
      <c r="G15" s="15">
        <v>20</v>
      </c>
      <c r="H15" s="15">
        <v>20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1" customHeight="1" spans="1:17">
      <c r="A16" s="84" t="s">
        <v>88</v>
      </c>
      <c r="B16" s="85"/>
      <c r="C16" s="85"/>
      <c r="D16" s="85"/>
      <c r="E16" s="101"/>
      <c r="F16" s="15">
        <v>31.29</v>
      </c>
      <c r="G16" s="15">
        <v>31.29</v>
      </c>
      <c r="H16" s="15">
        <v>31.29</v>
      </c>
      <c r="I16" s="15"/>
      <c r="J16" s="15"/>
      <c r="K16" s="15"/>
      <c r="L16" s="15"/>
      <c r="M16" s="15"/>
      <c r="N16" s="15"/>
      <c r="O16" s="15"/>
      <c r="P16" s="15"/>
      <c r="Q16" s="15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C16" sqref="C16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87"/>
      <c r="M1" s="71"/>
      <c r="N1" s="71"/>
      <c r="O1" s="71"/>
      <c r="P1" s="68"/>
      <c r="Q1" s="94"/>
      <c r="R1" s="95" t="s">
        <v>429</v>
      </c>
    </row>
    <row r="2" ht="27.75" customHeight="1" spans="1:18">
      <c r="A2" s="41" t="s">
        <v>430</v>
      </c>
      <c r="B2" s="73"/>
      <c r="C2" s="73"/>
      <c r="D2" s="74"/>
      <c r="E2" s="74"/>
      <c r="F2" s="74"/>
      <c r="G2" s="74"/>
      <c r="H2" s="73"/>
      <c r="I2" s="73"/>
      <c r="J2" s="73"/>
      <c r="K2" s="73"/>
      <c r="L2" s="88"/>
      <c r="M2" s="73"/>
      <c r="N2" s="73"/>
      <c r="O2" s="73"/>
      <c r="P2" s="74"/>
      <c r="Q2" s="88"/>
      <c r="R2" s="73"/>
    </row>
    <row r="3" ht="18.75" customHeight="1" spans="1:18">
      <c r="A3" s="75" t="str">
        <f>"单位名称："&amp;"曲靖市第一幼儿园"</f>
        <v>单位名称：曲靖市第一幼儿园</v>
      </c>
      <c r="B3" s="61"/>
      <c r="C3" s="61"/>
      <c r="D3" s="63"/>
      <c r="E3" s="63"/>
      <c r="F3" s="63"/>
      <c r="G3" s="63"/>
      <c r="H3" s="61"/>
      <c r="I3" s="61"/>
      <c r="J3" s="61"/>
      <c r="K3" s="61"/>
      <c r="L3" s="87"/>
      <c r="M3" s="71"/>
      <c r="N3" s="71"/>
      <c r="O3" s="71"/>
      <c r="P3" s="89"/>
      <c r="Q3" s="96"/>
      <c r="R3" s="283" t="s">
        <v>2</v>
      </c>
    </row>
    <row r="4" ht="15.75" customHeight="1" spans="1:18">
      <c r="A4" s="24" t="s">
        <v>404</v>
      </c>
      <c r="B4" s="76" t="s">
        <v>431</v>
      </c>
      <c r="C4" s="76" t="s">
        <v>432</v>
      </c>
      <c r="D4" s="77" t="s">
        <v>433</v>
      </c>
      <c r="E4" s="77" t="s">
        <v>434</v>
      </c>
      <c r="F4" s="77" t="s">
        <v>435</v>
      </c>
      <c r="G4" s="77" t="s">
        <v>436</v>
      </c>
      <c r="H4" s="44" t="s">
        <v>223</v>
      </c>
      <c r="I4" s="44"/>
      <c r="J4" s="44"/>
      <c r="K4" s="44"/>
      <c r="L4" s="90"/>
      <c r="M4" s="44"/>
      <c r="N4" s="44"/>
      <c r="O4" s="44"/>
      <c r="P4" s="91"/>
      <c r="Q4" s="90"/>
      <c r="R4" s="45"/>
    </row>
    <row r="5" ht="17.25" customHeight="1" spans="1:18">
      <c r="A5" s="27"/>
      <c r="B5" s="78"/>
      <c r="C5" s="78"/>
      <c r="D5" s="79"/>
      <c r="E5" s="79"/>
      <c r="F5" s="79"/>
      <c r="G5" s="79"/>
      <c r="H5" s="78" t="s">
        <v>29</v>
      </c>
      <c r="I5" s="78" t="s">
        <v>32</v>
      </c>
      <c r="J5" s="78" t="s">
        <v>410</v>
      </c>
      <c r="K5" s="78" t="s">
        <v>411</v>
      </c>
      <c r="L5" s="79" t="s">
        <v>412</v>
      </c>
      <c r="M5" s="92" t="s">
        <v>437</v>
      </c>
      <c r="N5" s="92"/>
      <c r="O5" s="92"/>
      <c r="P5" s="93"/>
      <c r="Q5" s="98"/>
      <c r="R5" s="80"/>
    </row>
    <row r="6" ht="54" customHeight="1" spans="1:18">
      <c r="A6" s="30"/>
      <c r="B6" s="80"/>
      <c r="C6" s="80"/>
      <c r="D6" s="81"/>
      <c r="E6" s="81"/>
      <c r="F6" s="81"/>
      <c r="G6" s="81"/>
      <c r="H6" s="80"/>
      <c r="I6" s="80" t="s">
        <v>31</v>
      </c>
      <c r="J6" s="80"/>
      <c r="K6" s="80"/>
      <c r="L6" s="81"/>
      <c r="M6" s="80" t="s">
        <v>31</v>
      </c>
      <c r="N6" s="80" t="s">
        <v>37</v>
      </c>
      <c r="O6" s="80" t="s">
        <v>232</v>
      </c>
      <c r="P6" s="54" t="s">
        <v>39</v>
      </c>
      <c r="Q6" s="81" t="s">
        <v>40</v>
      </c>
      <c r="R6" s="80" t="s">
        <v>41</v>
      </c>
    </row>
    <row r="7" ht="15" customHeight="1" spans="1:18">
      <c r="A7" s="30">
        <v>1</v>
      </c>
      <c r="B7" s="80">
        <v>2</v>
      </c>
      <c r="C7" s="80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13"/>
      <c r="B8" s="82"/>
      <c r="C8" s="82"/>
      <c r="D8" s="83"/>
      <c r="E8" s="83"/>
      <c r="F8" s="83"/>
      <c r="G8" s="8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4" t="s">
        <v>438</v>
      </c>
      <c r="B10" s="85"/>
      <c r="C10" s="86"/>
      <c r="D10" s="83"/>
      <c r="E10" s="83"/>
      <c r="F10" s="83"/>
      <c r="G10" s="8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439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32"/>
  <sheetViews>
    <sheetView workbookViewId="0">
      <selection activeCell="E19" sqref="E1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6"/>
      <c r="F1" s="57"/>
      <c r="N1" s="68" t="s">
        <v>440</v>
      </c>
    </row>
    <row r="2" ht="35.25" customHeight="1" spans="1:14">
      <c r="A2" s="58" t="s">
        <v>441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4" customHeight="1" spans="1:13">
      <c r="A3" s="60" t="str">
        <f>"单位名称："&amp;"曲靖市第一幼儿园"</f>
        <v>单位名称：曲靖市第一幼儿园</v>
      </c>
      <c r="B3" s="61"/>
      <c r="C3" s="61"/>
      <c r="D3" s="62"/>
      <c r="E3" s="61"/>
      <c r="F3" s="63"/>
      <c r="G3" s="61"/>
      <c r="H3" s="61"/>
      <c r="I3" s="61"/>
      <c r="J3" s="61"/>
      <c r="K3" s="22"/>
      <c r="L3" s="22"/>
      <c r="M3" s="284" t="s">
        <v>2</v>
      </c>
    </row>
    <row r="4" ht="19.5" customHeight="1" spans="1:14">
      <c r="A4" s="10" t="s">
        <v>442</v>
      </c>
      <c r="B4" s="10" t="s">
        <v>223</v>
      </c>
      <c r="C4" s="10"/>
      <c r="D4" s="10"/>
      <c r="E4" s="10" t="s">
        <v>443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4" t="s">
        <v>444</v>
      </c>
      <c r="E5" s="53" t="s">
        <v>445</v>
      </c>
      <c r="F5" s="53" t="s">
        <v>446</v>
      </c>
      <c r="G5" s="53" t="s">
        <v>447</v>
      </c>
      <c r="H5" s="53" t="s">
        <v>448</v>
      </c>
      <c r="I5" s="53" t="s">
        <v>449</v>
      </c>
      <c r="J5" s="53" t="s">
        <v>450</v>
      </c>
      <c r="K5" s="53" t="s">
        <v>451</v>
      </c>
      <c r="L5" s="53" t="s">
        <v>452</v>
      </c>
      <c r="M5" s="53" t="s">
        <v>453</v>
      </c>
      <c r="N5" s="53" t="s">
        <v>454</v>
      </c>
    </row>
    <row r="6" ht="19.5" customHeight="1" spans="1:14">
      <c r="A6" s="65">
        <v>1</v>
      </c>
      <c r="B6" s="65">
        <v>2</v>
      </c>
      <c r="C6" s="65">
        <v>3</v>
      </c>
      <c r="D6" s="10">
        <v>4</v>
      </c>
      <c r="E6" s="53">
        <v>5</v>
      </c>
      <c r="F6" s="65">
        <v>6</v>
      </c>
      <c r="G6" s="53">
        <v>7</v>
      </c>
      <c r="H6" s="66">
        <v>8</v>
      </c>
      <c r="I6" s="53">
        <v>9</v>
      </c>
      <c r="J6" s="53">
        <v>10</v>
      </c>
      <c r="K6" s="53">
        <v>11</v>
      </c>
      <c r="L6" s="66">
        <v>12</v>
      </c>
      <c r="M6" s="53">
        <v>13</v>
      </c>
      <c r="N6" s="70">
        <v>14</v>
      </c>
    </row>
    <row r="7" ht="18.75" customHeight="1" spans="1:14">
      <c r="A7" s="6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455</v>
      </c>
    </row>
    <row r="32" customHeight="1" spans="12:12">
      <c r="L32" t="s">
        <v>456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D25" sqref="D25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5" t="s">
        <v>457</v>
      </c>
    </row>
    <row r="2" ht="28.5" customHeight="1" spans="1:10">
      <c r="A2" s="51" t="s">
        <v>458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tr">
        <f>"单位名称："&amp;"曲靖市第一幼儿园"</f>
        <v>单位名称：曲靖市第一幼儿园</v>
      </c>
    </row>
    <row r="4" ht="44.25" customHeight="1" spans="1:10">
      <c r="A4" s="46" t="s">
        <v>308</v>
      </c>
      <c r="B4" s="46" t="s">
        <v>309</v>
      </c>
      <c r="C4" s="46" t="s">
        <v>310</v>
      </c>
      <c r="D4" s="46" t="s">
        <v>311</v>
      </c>
      <c r="E4" s="46" t="s">
        <v>312</v>
      </c>
      <c r="F4" s="53" t="s">
        <v>313</v>
      </c>
      <c r="G4" s="46" t="s">
        <v>314</v>
      </c>
      <c r="H4" s="53" t="s">
        <v>315</v>
      </c>
      <c r="I4" s="53" t="s">
        <v>316</v>
      </c>
      <c r="J4" s="46" t="s">
        <v>317</v>
      </c>
    </row>
    <row r="5" ht="14.25" customHeight="1" spans="1:10">
      <c r="A5" s="46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459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3"/>
  <sheetViews>
    <sheetView topLeftCell="B1" workbookViewId="0">
      <selection activeCell="G22" sqref="G22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460</v>
      </c>
    </row>
    <row r="2" ht="28.5" customHeight="1" spans="1:8">
      <c r="A2" s="41" t="s">
        <v>461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"单位名称："&amp;"曲靖市第一幼儿园"</f>
        <v>单位名称：曲靖市第一幼儿园</v>
      </c>
      <c r="B3" s="21"/>
    </row>
    <row r="4" ht="18" customHeight="1" spans="1:8">
      <c r="A4" s="24" t="s">
        <v>395</v>
      </c>
      <c r="B4" s="24" t="s">
        <v>462</v>
      </c>
      <c r="C4" s="24" t="s">
        <v>463</v>
      </c>
      <c r="D4" s="24" t="s">
        <v>464</v>
      </c>
      <c r="E4" s="24" t="s">
        <v>465</v>
      </c>
      <c r="F4" s="43" t="s">
        <v>466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408</v>
      </c>
      <c r="G5" s="46" t="s">
        <v>467</v>
      </c>
      <c r="H5" s="46" t="s">
        <v>468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21" customHeight="1" spans="1:8">
      <c r="A7" s="46" t="s">
        <v>43</v>
      </c>
      <c r="B7" s="46" t="s">
        <v>469</v>
      </c>
      <c r="C7" s="13" t="s">
        <v>415</v>
      </c>
      <c r="D7" s="13" t="s">
        <v>414</v>
      </c>
      <c r="E7" s="46" t="s">
        <v>416</v>
      </c>
      <c r="F7" s="46">
        <v>5</v>
      </c>
      <c r="G7" s="46">
        <v>2000</v>
      </c>
      <c r="H7" s="46">
        <f t="shared" ref="H7:H12" si="0">F7*G7</f>
        <v>10000</v>
      </c>
    </row>
    <row r="8" ht="21" customHeight="1" spans="1:8">
      <c r="A8" s="46" t="s">
        <v>43</v>
      </c>
      <c r="B8" s="46" t="s">
        <v>469</v>
      </c>
      <c r="C8" s="13" t="s">
        <v>418</v>
      </c>
      <c r="D8" s="13" t="s">
        <v>417</v>
      </c>
      <c r="E8" s="46" t="s">
        <v>416</v>
      </c>
      <c r="F8" s="46">
        <v>5</v>
      </c>
      <c r="G8" s="46">
        <v>1200</v>
      </c>
      <c r="H8" s="46">
        <f t="shared" si="0"/>
        <v>6000</v>
      </c>
    </row>
    <row r="9" ht="21" customHeight="1" spans="1:8">
      <c r="A9" s="46" t="s">
        <v>43</v>
      </c>
      <c r="B9" s="46" t="s">
        <v>469</v>
      </c>
      <c r="C9" s="13" t="s">
        <v>420</v>
      </c>
      <c r="D9" s="13" t="s">
        <v>419</v>
      </c>
      <c r="E9" s="46" t="s">
        <v>416</v>
      </c>
      <c r="F9" s="46">
        <v>7</v>
      </c>
      <c r="G9" s="46">
        <v>1000</v>
      </c>
      <c r="H9" s="46">
        <f t="shared" si="0"/>
        <v>7000</v>
      </c>
    </row>
    <row r="10" ht="21" customHeight="1" spans="1:8">
      <c r="A10" s="46" t="s">
        <v>43</v>
      </c>
      <c r="B10" s="46" t="s">
        <v>469</v>
      </c>
      <c r="C10" s="13" t="s">
        <v>422</v>
      </c>
      <c r="D10" s="13" t="s">
        <v>421</v>
      </c>
      <c r="E10" s="46" t="s">
        <v>416</v>
      </c>
      <c r="F10" s="46">
        <v>5</v>
      </c>
      <c r="G10" s="46">
        <v>1500</v>
      </c>
      <c r="H10" s="46">
        <f t="shared" si="0"/>
        <v>7500</v>
      </c>
    </row>
    <row r="11" ht="21" customHeight="1" spans="1:8">
      <c r="A11" s="46" t="s">
        <v>43</v>
      </c>
      <c r="B11" s="46" t="s">
        <v>469</v>
      </c>
      <c r="C11" s="13" t="s">
        <v>424</v>
      </c>
      <c r="D11" s="13" t="s">
        <v>423</v>
      </c>
      <c r="E11" s="46" t="s">
        <v>416</v>
      </c>
      <c r="F11" s="46">
        <v>4</v>
      </c>
      <c r="G11" s="46">
        <v>600</v>
      </c>
      <c r="H11" s="46">
        <f t="shared" si="0"/>
        <v>2400</v>
      </c>
    </row>
    <row r="12" ht="21" customHeight="1" spans="1:8">
      <c r="A12" s="46" t="s">
        <v>43</v>
      </c>
      <c r="B12" s="46" t="s">
        <v>470</v>
      </c>
      <c r="C12" s="13" t="s">
        <v>426</v>
      </c>
      <c r="D12" s="13" t="s">
        <v>425</v>
      </c>
      <c r="E12" s="46" t="s">
        <v>427</v>
      </c>
      <c r="F12" s="46">
        <v>1</v>
      </c>
      <c r="G12" s="46">
        <v>80000</v>
      </c>
      <c r="H12" s="46">
        <f t="shared" si="0"/>
        <v>80000</v>
      </c>
    </row>
    <row r="13" ht="24" customHeight="1" spans="1:8">
      <c r="A13" s="47" t="s">
        <v>29</v>
      </c>
      <c r="B13" s="48"/>
      <c r="C13" s="48"/>
      <c r="D13" s="48"/>
      <c r="E13" s="48"/>
      <c r="F13" s="49" t="s">
        <v>188</v>
      </c>
      <c r="G13" s="50"/>
      <c r="H13" s="50">
        <f>SUM(H7:H12)</f>
        <v>112900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54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D28" sqref="D28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471</v>
      </c>
    </row>
    <row r="2" ht="27.75" customHeight="1" spans="1:11">
      <c r="A2" s="20" t="s">
        <v>472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"单位名称："&amp;"曲靖市第一幼儿园"</f>
        <v>单位名称：曲靖市第一幼儿园</v>
      </c>
      <c r="B3" s="21"/>
      <c r="C3" s="21"/>
      <c r="D3" s="21"/>
      <c r="E3" s="21"/>
      <c r="F3" s="21"/>
      <c r="G3" s="21"/>
      <c r="H3" s="22"/>
      <c r="I3" s="22"/>
      <c r="J3" s="22"/>
      <c r="K3" s="285" t="s">
        <v>2</v>
      </c>
    </row>
    <row r="4" ht="21.75" customHeight="1" spans="1:11">
      <c r="A4" s="23" t="s">
        <v>279</v>
      </c>
      <c r="B4" s="23" t="s">
        <v>218</v>
      </c>
      <c r="C4" s="23" t="s">
        <v>216</v>
      </c>
      <c r="D4" s="24" t="s">
        <v>219</v>
      </c>
      <c r="E4" s="24" t="s">
        <v>220</v>
      </c>
      <c r="F4" s="24" t="s">
        <v>280</v>
      </c>
      <c r="G4" s="24" t="s">
        <v>281</v>
      </c>
      <c r="H4" s="25" t="s">
        <v>29</v>
      </c>
      <c r="I4" s="37" t="s">
        <v>473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474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workbookViewId="0">
      <selection activeCell="E25" sqref="E25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475</v>
      </c>
    </row>
    <row r="2" ht="27.75" customHeight="1" spans="1:7">
      <c r="A2" s="3" t="s">
        <v>476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"单位名称："&amp;"曲靖市第一幼儿园"</f>
        <v>单位名称：曲靖市第一幼儿园</v>
      </c>
      <c r="B3" s="5"/>
      <c r="C3" s="5"/>
      <c r="D3" s="5"/>
      <c r="E3" s="6"/>
      <c r="F3" s="6"/>
      <c r="G3" s="285" t="s">
        <v>2</v>
      </c>
    </row>
    <row r="4" ht="21.75" customHeight="1" spans="1:7">
      <c r="A4" s="8" t="s">
        <v>216</v>
      </c>
      <c r="B4" s="8" t="s">
        <v>279</v>
      </c>
      <c r="C4" s="8" t="s">
        <v>218</v>
      </c>
      <c r="D4" s="9" t="s">
        <v>477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478</v>
      </c>
      <c r="F5" s="9" t="s">
        <v>479</v>
      </c>
      <c r="G5" s="9" t="s">
        <v>480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464.081</v>
      </c>
      <c r="F8" s="15"/>
      <c r="G8" s="15"/>
    </row>
    <row r="9" ht="24.75" customHeight="1" spans="1:7">
      <c r="A9" s="14"/>
      <c r="B9" s="13" t="s">
        <v>481</v>
      </c>
      <c r="C9" s="13" t="s">
        <v>271</v>
      </c>
      <c r="D9" s="13" t="s">
        <v>482</v>
      </c>
      <c r="E9" s="15">
        <v>50</v>
      </c>
      <c r="F9" s="15"/>
      <c r="G9" s="15"/>
    </row>
    <row r="10" ht="24.75" customHeight="1" spans="1:7">
      <c r="A10" s="13"/>
      <c r="B10" s="13" t="s">
        <v>483</v>
      </c>
      <c r="C10" s="13" t="s">
        <v>275</v>
      </c>
      <c r="D10" s="13" t="s">
        <v>482</v>
      </c>
      <c r="E10" s="15">
        <v>99.99</v>
      </c>
      <c r="F10" s="15"/>
      <c r="G10" s="15"/>
    </row>
    <row r="11" ht="24.75" customHeight="1" spans="1:7">
      <c r="A11" s="13"/>
      <c r="B11" s="13" t="s">
        <v>484</v>
      </c>
      <c r="C11" s="13" t="s">
        <v>302</v>
      </c>
      <c r="D11" s="13" t="s">
        <v>482</v>
      </c>
      <c r="E11" s="15">
        <v>0.081</v>
      </c>
      <c r="F11" s="15"/>
      <c r="G11" s="15"/>
    </row>
    <row r="12" ht="24.75" customHeight="1" spans="1:7">
      <c r="A12" s="13"/>
      <c r="B12" s="13" t="s">
        <v>485</v>
      </c>
      <c r="C12" s="13" t="s">
        <v>284</v>
      </c>
      <c r="D12" s="13" t="s">
        <v>482</v>
      </c>
      <c r="E12" s="15">
        <v>314.01</v>
      </c>
      <c r="F12" s="15"/>
      <c r="G12" s="15"/>
    </row>
    <row r="13" ht="18.75" customHeight="1" spans="1:7">
      <c r="A13" s="16" t="s">
        <v>29</v>
      </c>
      <c r="B13" s="17" t="s">
        <v>486</v>
      </c>
      <c r="C13" s="17"/>
      <c r="D13" s="18"/>
      <c r="E13" s="15">
        <v>464.081</v>
      </c>
      <c r="F13" s="15"/>
      <c r="G13" s="1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你的小财神已上线～～～</cp:lastModifiedBy>
  <dcterms:created xsi:type="dcterms:W3CDTF">2024-01-25T01:32:00Z</dcterms:created>
  <dcterms:modified xsi:type="dcterms:W3CDTF">2024-07-18T07:35:04Z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6A66EE3B4734450EBF88A0280CC59114_13</vt:lpwstr>
  </property>
  <property fmtid="{D5CDD505-2E9C-101B-9397-08002B2CF9AE}" pid="3" name="KSOProductBuildVer">
    <vt:lpwstr>2052-12.1.0.17147</vt:lpwstr>
  </property>
</Properties>
</file>