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42" firstSheet="10" activeTab="16"/>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1" sheetId="14" r:id="rId14"/>
    <sheet name="政府购买服务预算表08-2" sheetId="15" r:id="rId15"/>
    <sheet name="市对下转移支付预算表09-1" sheetId="16" r:id="rId16"/>
    <sheet name="市对下转移支付绩效目标表09-2" sheetId="17" r:id="rId17"/>
    <sheet name="新增资产配置表10" sheetId="18" r:id="rId18"/>
    <sheet name="上级补助项目支出预算表11" sheetId="19" r:id="rId19"/>
    <sheet name="部门项目中期规划预算表12" sheetId="20" r:id="rId20"/>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'部门支出预算表01-03'!$A:$A,'部门支出预算表01-03'!$1:$1</definedName>
    <definedName name="_xlnm.Print_Titles" localSheetId="3">'财政拨款收支预算总表02-1'!$A:$A,'财政拨款收支预算总表02-1'!$1:$1</definedName>
    <definedName name="_xlnm.Print_Titles" localSheetId="4">'一般公共预算支出预算表（按功能科目分类）02-2'!$A:$A,'一般公共预算支出预算表（按功能科目分类）02-2'!$1:$1</definedName>
    <definedName name="_xlnm.Print_Titles" localSheetId="5">'一般公共预算支出预算表（按经济科目分类）02-3'!$A:$A,'一般公共预算支出预算表（按经济科目分类）02-3'!$1:$1</definedName>
    <definedName name="_xlnm.Print_Titles" localSheetId="6">一般公共预算“三公”经费支出预算表03!$A:$A,一般公共预算“三公”经费支出预算表03!$1:$1</definedName>
    <definedName name="_xlnm.Print_Titles" localSheetId="7">'基本支出预算表（人员类.运转类公用经费项目）04'!$A:$A,'基本支出预算表（人员类.运转类公用经费项目）04'!$1:$1</definedName>
    <definedName name="_xlnm.Print_Titles" localSheetId="8">'项目支出预算表（其他运转类.特定目标类项目）05-1'!$A:$A,'项目支出预算表（其他运转类.特定目标类项目）05-1'!$1:$1</definedName>
    <definedName name="_xlnm.Print_Titles" localSheetId="9">'项目支出绩效目标表（本次下达）05-2'!$A:$A,'项目支出绩效目标表（本次下达）05-2'!$1:$1</definedName>
    <definedName name="_xlnm.Print_Titles" localSheetId="10">'项目支出绩效目标表（另文下达）05-3'!$A:$A,'项目支出绩效目标表（另文下达）05-3'!$1:$1</definedName>
    <definedName name="_xlnm.Print_Titles" localSheetId="11">政府性基金预算支出预算表06!$A:$A,政府性基金预算支出预算表06!$1:$1</definedName>
    <definedName name="_xlnm.Print_Titles" localSheetId="12">国有资本经营预算支出表07!$A:$A,国有资本经营预算支出表07!$1:$1</definedName>
    <definedName name="_xlnm.Print_Titles" localSheetId="13">'部门政府采购预算表08-1'!$A:$A,'部门政府采购预算表08-1'!$1:$1</definedName>
    <definedName name="_xlnm.Print_Titles" localSheetId="14">'政府购买服务预算表08-2'!$A:$A,'政府购买服务预算表08-2'!$1:$1</definedName>
    <definedName name="_xlnm.Print_Titles" localSheetId="15">'市对下转移支付预算表09-1'!$A:$A,'市对下转移支付预算表09-1'!$1:$1</definedName>
    <definedName name="_xlnm.Print_Titles" localSheetId="16">'市对下转移支付绩效目标表09-2'!$A:$A,'市对下转移支付绩效目标表09-2'!$1:$1</definedName>
    <definedName name="_xlnm.Print_Titles" localSheetId="17">新增资产配置表10!$A:$A,新增资产配置表10!$1:$1</definedName>
    <definedName name="_xlnm.Print_Titles" localSheetId="18">上级补助项目支出预算表11!$A:$A,上级补助项目支出预算表11!$1:$1</definedName>
    <definedName name="_xlnm.Print_Titles" localSheetId="19">部门项目中期规划预算表12!$A:$A,部门项目中期规划预算表12!$1:$1</definedName>
  </definedNames>
  <calcPr calcId="144525"/>
</workbook>
</file>

<file path=xl/sharedStrings.xml><?xml version="1.0" encoding="utf-8"?>
<sst xmlns="http://schemas.openxmlformats.org/spreadsheetml/2006/main" count="3902" uniqueCount="850">
  <si>
    <t>预算01-1表</t>
  </si>
  <si>
    <t>财务收支预算总表</t>
  </si>
  <si>
    <t>单位名称：曲靖市卫生健康委员会（本级）</t>
  </si>
  <si>
    <t>单位：万元</t>
  </si>
  <si>
    <t>收        入</t>
  </si>
  <si>
    <t>支        出</t>
  </si>
  <si>
    <t>项      目</t>
  </si>
  <si>
    <t>2024年预算数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</si>
  <si>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</si>
  <si>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</si>
  <si>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</si>
  <si>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</si>
  <si>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</si>
  <si>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</si>
  <si>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</si>
  <si>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</si>
  <si>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</si>
  <si>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</si>
  <si>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</si>
  <si>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</si>
  <si>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</si>
  <si>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</si>
  <si>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</si>
  <si>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</si>
  <si>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</si>
  <si>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</si>
  <si>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</si>
  <si>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</si>
  <si>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</si>
  <si>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</si>
  <si>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</si>
  <si>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</si>
  <si>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</si>
  <si>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</si>
  <si>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</si>
  <si>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</si>
  <si>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</si>
  <si>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</si>
  <si>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</si>
  <si>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</si>
  <si>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</si>
  <si>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</si>
  <si>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</si>
  <si>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131001</t>
  </si>
  <si>
    <t>曲靖市卫生健康委员会</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</si>
  <si>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</si>
  <si>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</si>
  <si>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</si>
  <si>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</si>
  <si>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</si>
  <si>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</si>
  <si>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</si>
  <si>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</si>
  <si>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</si>
  <si>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</si>
  <si>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</si>
  <si>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</si>
  <si>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</si>
  <si>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</si>
  <si>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</si>
  <si>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</si>
  <si>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</si>
  <si>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</si>
  <si>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</si>
  <si>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</si>
  <si>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</si>
  <si>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</si>
  <si>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</si>
  <si>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</si>
  <si>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</si>
  <si>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20899</t>
  </si>
  <si>
    <t>其他社会保障和就业支出</t>
  </si>
  <si>
    <t>2089999</t>
  </si>
  <si>
    <t>210</t>
  </si>
  <si>
    <t>卫生健康支出</t>
  </si>
  <si>
    <t>21001</t>
  </si>
  <si>
    <t>卫生健康管理事务</t>
  </si>
  <si>
    <t>2100101</t>
  </si>
  <si>
    <t>行政运行</t>
  </si>
  <si>
    <t>2100103</t>
  </si>
  <si>
    <t>机关服务</t>
  </si>
  <si>
    <t>2100199</t>
  </si>
  <si>
    <t>其他卫生健康管理事务支出</t>
  </si>
  <si>
    <t>21003</t>
  </si>
  <si>
    <t>基层医疗卫生机构</t>
  </si>
  <si>
    <t>2100399</t>
  </si>
  <si>
    <t>其他基层医疗卫生机构支出</t>
  </si>
  <si>
    <t>21004</t>
  </si>
  <si>
    <t>公共卫生</t>
  </si>
  <si>
    <t>2100408</t>
  </si>
  <si>
    <t>基本公共卫生服务</t>
  </si>
  <si>
    <t>2100409</t>
  </si>
  <si>
    <t>重大公共卫生服务</t>
  </si>
  <si>
    <t>2100410</t>
  </si>
  <si>
    <t>突发公共卫生事件应急处置</t>
  </si>
  <si>
    <t>21007</t>
  </si>
  <si>
    <t>计划生育事务</t>
  </si>
  <si>
    <t>2100717</t>
  </si>
  <si>
    <t>计划生育服务</t>
  </si>
  <si>
    <t>21011</t>
  </si>
  <si>
    <t>行政事业单位医疗</t>
  </si>
  <si>
    <t>2101101</t>
  </si>
  <si>
    <t>行政单位医疗</t>
  </si>
  <si>
    <t>2101103</t>
  </si>
  <si>
    <t>公务员医疗补助</t>
  </si>
  <si>
    <t>2101199</t>
  </si>
  <si>
    <t>其他行政事业单位医疗支出</t>
  </si>
  <si>
    <t>21016</t>
  </si>
  <si>
    <t>老龄卫生健康事务</t>
  </si>
  <si>
    <t>2101601</t>
  </si>
  <si>
    <t>21017</t>
  </si>
  <si>
    <t>中医药事务</t>
  </si>
  <si>
    <t>2101704</t>
  </si>
  <si>
    <t>中医（民族医）药专项</t>
  </si>
  <si>
    <t>21099</t>
  </si>
  <si>
    <t>其他卫生健康支出</t>
  </si>
  <si>
    <t>2109999</t>
  </si>
  <si>
    <t>221</t>
  </si>
  <si>
    <t>住房保障支出</t>
  </si>
  <si>
    <t>22102</t>
  </si>
  <si>
    <t>住房改革支出</t>
  </si>
  <si>
    <t>2210201</t>
  </si>
  <si>
    <t>住房公积金</t>
  </si>
  <si>
    <t>合  计</t>
  </si>
  <si>
    <r>
      <rPr>
        <sz val="9"/>
        <color rgb="FF000000"/>
        <rFont val="宋体"/>
        <charset val="134"/>
      </rPr>
      <t>预算</t>
    </r>
    <r>
      <rPr>
        <sz val="9"/>
        <color rgb="FF000000"/>
        <rFont val="Times New Roman"/>
        <charset val="134"/>
      </rPr>
      <t>02-1</t>
    </r>
    <r>
      <rPr>
        <sz val="9"/>
        <color rgb="FF000000"/>
        <rFont val="宋体"/>
        <charset val="134"/>
      </rPr>
      <t>表</t>
    </r>
  </si>
  <si>
    <r>
      <rPr>
        <b/>
        <sz val="22"/>
        <color rgb="FF000000"/>
        <rFont val="宋体"/>
        <charset val="134"/>
      </rPr>
      <t>财政拨款收支预算总表</t>
    </r>
  </si>
  <si>
    <r>
      <rPr>
        <sz val="9"/>
        <color rgb="FF000000"/>
        <rFont val="宋体"/>
        <charset val="134"/>
      </rPr>
      <t>单位名称：曲靖市卫生健康委员会（本级）</t>
    </r>
  </si>
  <si>
    <r>
      <rPr>
        <sz val="11"/>
        <color rgb="FF000000"/>
        <rFont val="宋体"/>
        <charset val="134"/>
      </rPr>
      <t>收</t>
    </r>
    <r>
      <rPr>
        <sz val="11"/>
        <color rgb="FF000000"/>
        <rFont val="Times New Roman"/>
        <charset val="134"/>
      </rPr>
      <t xml:space="preserve">        </t>
    </r>
    <r>
      <rPr>
        <sz val="11"/>
        <color rgb="FF000000"/>
        <rFont val="宋体"/>
        <charset val="134"/>
      </rPr>
      <t>入</t>
    </r>
  </si>
  <si>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</si>
  <si>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</si>
  <si>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</si>
  <si>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</si>
  <si>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</si>
  <si>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</si>
  <si>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</si>
  <si>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</si>
  <si>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</si>
  <si>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</si>
  <si>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</si>
  <si>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</si>
  <si>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</si>
  <si>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</si>
  <si>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</si>
  <si>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</si>
  <si>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</si>
  <si>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</si>
  <si>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</si>
  <si>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</si>
  <si>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</si>
  <si>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</si>
  <si>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</si>
  <si>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</si>
  <si>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</si>
  <si>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</si>
  <si>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</si>
  <si>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</si>
  <si>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</si>
  <si>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</si>
  <si>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</si>
  <si>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</si>
  <si>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</si>
  <si>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</si>
  <si>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</si>
  <si>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</si>
  <si>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</si>
  <si>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</si>
  <si>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</si>
  <si>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</si>
  <si>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</si>
  <si>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</si>
  <si>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</si>
  <si>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r>
      <rPr>
        <sz val="9"/>
        <color rgb="FF000000"/>
        <rFont val="宋体"/>
        <charset val="134"/>
      </rPr>
      <t>预算</t>
    </r>
    <r>
      <rPr>
        <sz val="9"/>
        <color rgb="FF000000"/>
        <rFont val="Times New Roman"/>
        <charset val="134"/>
      </rPr>
      <t>02-3</t>
    </r>
    <r>
      <rPr>
        <sz val="9"/>
        <color rgb="FF000000"/>
        <rFont val="宋体"/>
        <charset val="134"/>
      </rPr>
      <t>表</t>
    </r>
  </si>
  <si>
    <t>一般公共预算支出明细表（按经济科目分类）</t>
  </si>
  <si>
    <r>
      <rPr>
        <sz val="10.5"/>
        <color rgb="FF000000"/>
        <rFont val="宋体"/>
        <charset val="134"/>
      </rPr>
      <t>支</t>
    </r>
    <r>
      <rPr>
        <sz val="10.5"/>
        <color rgb="FF000000"/>
        <rFont val="Times New Roman"/>
        <charset val="134"/>
      </rPr>
      <t xml:space="preserve">        </t>
    </r>
    <r>
      <rPr>
        <sz val="10.5"/>
        <color rgb="FF000000"/>
        <rFont val="宋体"/>
        <charset val="134"/>
      </rPr>
      <t>出</t>
    </r>
  </si>
  <si>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</si>
  <si>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</si>
  <si>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</si>
  <si>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</si>
  <si>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</si>
  <si>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</si>
  <si>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</si>
  <si>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</si>
  <si>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</si>
  <si>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</si>
  <si>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</si>
  <si>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</si>
  <si>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</si>
  <si>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</si>
  <si>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</si>
  <si>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</si>
  <si>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</si>
  <si>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</si>
  <si>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</si>
  <si>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</si>
  <si>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</si>
  <si>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</si>
  <si>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</si>
  <si>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</si>
  <si>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</si>
  <si>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</si>
  <si>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</si>
  <si>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工资奖金津补贴</t>
  </si>
  <si>
    <t>基本工资</t>
  </si>
  <si>
    <t>02</t>
  </si>
  <si>
    <t>社会保障缴费</t>
  </si>
  <si>
    <t>津贴补贴</t>
  </si>
  <si>
    <t>03</t>
  </si>
  <si>
    <t>奖金</t>
  </si>
  <si>
    <t>502</t>
  </si>
  <si>
    <t>机关商品和服务支出</t>
  </si>
  <si>
    <t>07</t>
  </si>
  <si>
    <t>绩效工资</t>
  </si>
  <si>
    <t>办公经费</t>
  </si>
  <si>
    <t>08</t>
  </si>
  <si>
    <t>机关事业单位基本养老保险缴费</t>
  </si>
  <si>
    <t>会议费</t>
  </si>
  <si>
    <t>09</t>
  </si>
  <si>
    <t>职业年金缴费</t>
  </si>
  <si>
    <t>培训费</t>
  </si>
  <si>
    <t>职工基本医疗保险缴费</t>
  </si>
  <si>
    <t>05</t>
  </si>
  <si>
    <t>委托业务费</t>
  </si>
  <si>
    <t>公务员医疗补助缴费</t>
  </si>
  <si>
    <t>06</t>
  </si>
  <si>
    <t>公务接待费</t>
  </si>
  <si>
    <t>其他社会保障缴费</t>
  </si>
  <si>
    <t>公务用车运行维护费</t>
  </si>
  <si>
    <t>505</t>
  </si>
  <si>
    <t>对事业单位经常性补助</t>
  </si>
  <si>
    <t>302</t>
  </si>
  <si>
    <t>商品和服务支出</t>
  </si>
  <si>
    <t>办公费</t>
  </si>
  <si>
    <t>印刷费</t>
  </si>
  <si>
    <t>509</t>
  </si>
  <si>
    <t>对个人和家庭的补助</t>
  </si>
  <si>
    <t>水费</t>
  </si>
  <si>
    <t>社会福利和救助</t>
  </si>
  <si>
    <t>电费</t>
  </si>
  <si>
    <t>离退休费</t>
  </si>
  <si>
    <t>邮电费</t>
  </si>
  <si>
    <t>513</t>
  </si>
  <si>
    <t>转移性支出</t>
  </si>
  <si>
    <t>物业管理费</t>
  </si>
  <si>
    <t>上下级政府间转移性支出</t>
  </si>
  <si>
    <t>差旅费</t>
  </si>
  <si>
    <t>26</t>
  </si>
  <si>
    <t>劳务费</t>
  </si>
  <si>
    <t>27</t>
  </si>
  <si>
    <t>28</t>
  </si>
  <si>
    <t>工会经费</t>
  </si>
  <si>
    <t>29</t>
  </si>
  <si>
    <t>福利费</t>
  </si>
  <si>
    <t>31</t>
  </si>
  <si>
    <t>39</t>
  </si>
  <si>
    <t>其他交通费用</t>
  </si>
  <si>
    <t>303</t>
  </si>
  <si>
    <t>离休费</t>
  </si>
  <si>
    <t>退休费</t>
  </si>
  <si>
    <t>生活补助</t>
  </si>
  <si>
    <t>医疗费补助</t>
  </si>
  <si>
    <t>399</t>
  </si>
  <si>
    <t>99</t>
  </si>
  <si>
    <r>
      <rPr>
        <sz val="9"/>
        <color rgb="FF000000"/>
        <rFont val="宋体"/>
        <charset val="134"/>
      </rPr>
      <t>预算</t>
    </r>
    <r>
      <rPr>
        <sz val="9"/>
        <color rgb="FF000000"/>
        <rFont val="Times New Roman"/>
        <charset val="134"/>
      </rPr>
      <t>03</t>
    </r>
    <r>
      <rPr>
        <sz val="9"/>
        <color rgb="FF000000"/>
        <rFont val="宋体"/>
        <charset val="134"/>
      </rPr>
      <t>表</t>
    </r>
  </si>
  <si>
    <r>
      <rPr>
        <sz val="18"/>
        <color rgb="FF000000"/>
        <rFont val="宋体"/>
        <charset val="134"/>
      </rPr>
      <t>一般公共预算</t>
    </r>
    <r>
      <rPr>
        <sz val="18"/>
        <color rgb="FF000000"/>
        <rFont val="Times New Roman"/>
        <charset val="134"/>
      </rPr>
      <t>“</t>
    </r>
    <r>
      <rPr>
        <sz val="18"/>
        <color rgb="FF000000"/>
        <rFont val="宋体"/>
        <charset val="134"/>
      </rPr>
      <t>三公</t>
    </r>
    <r>
      <rPr>
        <sz val="18"/>
        <color rgb="FF000000"/>
        <rFont val="Times New Roman"/>
        <charset val="134"/>
      </rPr>
      <t>”</t>
    </r>
    <r>
      <rPr>
        <sz val="18"/>
        <color rgb="FF000000"/>
        <rFont val="宋体"/>
        <charset val="134"/>
      </rPr>
      <t>经费支出预算表</t>
    </r>
  </si>
  <si>
    <r>
      <rPr>
        <sz val="9"/>
        <color rgb="FF000000"/>
        <rFont val="宋体"/>
        <charset val="134"/>
      </rPr>
      <t>单位：万元</t>
    </r>
  </si>
  <si>
    <r>
      <rPr>
        <sz val="11"/>
        <color rgb="FF000000"/>
        <rFont val="Times New Roman"/>
        <charset val="134"/>
      </rPr>
      <t>“</t>
    </r>
    <r>
      <rPr>
        <sz val="11"/>
        <color rgb="FF000000"/>
        <rFont val="宋体"/>
        <charset val="134"/>
      </rPr>
      <t>三公</t>
    </r>
    <r>
      <rPr>
        <sz val="11"/>
        <color rgb="FF000000"/>
        <rFont val="Times New Roman"/>
        <charset val="134"/>
      </rPr>
      <t>”</t>
    </r>
    <r>
      <rPr>
        <sz val="11"/>
        <color rgb="FF000000"/>
        <rFont val="宋体"/>
        <charset val="134"/>
      </rPr>
      <t>经费合计</t>
    </r>
  </si>
  <si>
    <r>
      <rPr>
        <sz val="11"/>
        <color rgb="FF000000"/>
        <rFont val="宋体"/>
        <charset val="134"/>
      </rPr>
      <t>因公出国（境）费</t>
    </r>
  </si>
  <si>
    <r>
      <rPr>
        <sz val="11"/>
        <color rgb="FF000000"/>
        <rFont val="宋体"/>
        <charset val="134"/>
      </rPr>
      <t>公务用车购置及运行费</t>
    </r>
  </si>
  <si>
    <r>
      <rPr>
        <sz val="11"/>
        <color rgb="FF000000"/>
        <rFont val="宋体"/>
        <charset val="134"/>
      </rPr>
      <t>公务接待费</t>
    </r>
  </si>
  <si>
    <r>
      <rPr>
        <sz val="11"/>
        <color rgb="FF000000"/>
        <rFont val="宋体"/>
        <charset val="134"/>
      </rPr>
      <t>小计</t>
    </r>
  </si>
  <si>
    <r>
      <rPr>
        <sz val="11"/>
        <color rgb="FF000000"/>
        <rFont val="宋体"/>
        <charset val="134"/>
      </rPr>
      <t>公务用车购置费</t>
    </r>
  </si>
  <si>
    <r>
      <rPr>
        <sz val="11"/>
        <color rgb="FF000000"/>
        <rFont val="宋体"/>
        <charset val="134"/>
      </rPr>
      <t>公务用车运行费</t>
    </r>
  </si>
  <si>
    <r>
      <rPr>
        <sz val="9"/>
        <color rgb="FF000000"/>
        <rFont val="宋体"/>
        <charset val="134"/>
      </rPr>
      <t>预算</t>
    </r>
    <r>
      <rPr>
        <sz val="9"/>
        <color rgb="FF000000"/>
        <rFont val="Times New Roman"/>
        <charset val="134"/>
      </rPr>
      <t>04</t>
    </r>
    <r>
      <rPr>
        <sz val="9"/>
        <color rgb="FF000000"/>
        <rFont val="宋体"/>
        <charset val="134"/>
      </rPr>
      <t>表</t>
    </r>
  </si>
  <si>
    <r>
      <rPr>
        <b/>
        <sz val="23"/>
        <color rgb="FF000000"/>
        <rFont val="宋体"/>
        <charset val="134"/>
      </rPr>
      <t>基本支出预算表（人员类</t>
    </r>
    <r>
      <rPr>
        <b/>
        <sz val="23"/>
        <color rgb="FF000000"/>
        <rFont val="Times New Roman"/>
        <charset val="134"/>
      </rPr>
      <t>.</t>
    </r>
    <r>
      <rPr>
        <b/>
        <sz val="23"/>
        <color rgb="FF000000"/>
        <rFont val="宋体"/>
        <charset val="134"/>
      </rPr>
      <t>运转类公用经费项目）</t>
    </r>
  </si>
  <si>
    <r>
      <rPr>
        <sz val="11"/>
        <color rgb="FF000000"/>
        <rFont val="宋体"/>
        <charset val="134"/>
      </rPr>
      <t>项目单位</t>
    </r>
  </si>
  <si>
    <r>
      <rPr>
        <sz val="11"/>
        <color rgb="FF000000"/>
        <rFont val="宋体"/>
        <charset val="134"/>
      </rPr>
      <t>项目代码</t>
    </r>
  </si>
  <si>
    <r>
      <rPr>
        <sz val="11"/>
        <color rgb="FF000000"/>
        <rFont val="宋体"/>
        <charset val="134"/>
      </rPr>
      <t>项目名称</t>
    </r>
  </si>
  <si>
    <r>
      <rPr>
        <sz val="11"/>
        <color rgb="FF000000"/>
        <rFont val="宋体"/>
        <charset val="134"/>
      </rPr>
      <t>功能科目编码</t>
    </r>
  </si>
  <si>
    <r>
      <rPr>
        <sz val="11"/>
        <color rgb="FF000000"/>
        <rFont val="宋体"/>
        <charset val="134"/>
      </rPr>
      <t>功能科目名称</t>
    </r>
  </si>
  <si>
    <r>
      <rPr>
        <sz val="11"/>
        <color rgb="FF000000"/>
        <rFont val="宋体"/>
        <charset val="134"/>
      </rPr>
      <t>部门经济科目编码</t>
    </r>
  </si>
  <si>
    <r>
      <rPr>
        <sz val="11"/>
        <color rgb="FF000000"/>
        <rFont val="宋体"/>
        <charset val="134"/>
      </rPr>
      <t>部门经济科目名称</t>
    </r>
  </si>
  <si>
    <r>
      <rPr>
        <sz val="11"/>
        <color rgb="FF000000"/>
        <rFont val="宋体"/>
        <charset val="134"/>
      </rPr>
      <t>资金来源</t>
    </r>
  </si>
  <si>
    <t>资金来源</t>
  </si>
  <si>
    <r>
      <rPr>
        <sz val="11"/>
        <color rgb="FF000000"/>
        <rFont val="宋体"/>
        <charset val="134"/>
      </rPr>
      <t>总计</t>
    </r>
  </si>
  <si>
    <r>
      <rPr>
        <sz val="11"/>
        <color rgb="FF000000"/>
        <rFont val="宋体"/>
        <charset val="134"/>
      </rPr>
      <t>一般公共预算</t>
    </r>
  </si>
  <si>
    <r>
      <rPr>
        <sz val="11"/>
        <color rgb="FF000000"/>
        <rFont val="宋体"/>
        <charset val="134"/>
      </rPr>
      <t>财政拨款结转结余</t>
    </r>
  </si>
  <si>
    <r>
      <rPr>
        <sz val="11"/>
        <color rgb="FF000000"/>
        <rFont val="宋体"/>
        <charset val="134"/>
      </rPr>
      <t>财政专户管理资金</t>
    </r>
  </si>
  <si>
    <r>
      <rPr>
        <sz val="11"/>
        <color rgb="FF000000"/>
        <rFont val="宋体"/>
        <charset val="134"/>
      </rPr>
      <t>单位资金</t>
    </r>
  </si>
  <si>
    <r>
      <rPr>
        <sz val="11"/>
        <color rgb="FF000000"/>
        <rFont val="宋体"/>
        <charset val="134"/>
      </rPr>
      <t>全年数</t>
    </r>
  </si>
  <si>
    <t>已预拨</t>
  </si>
  <si>
    <r>
      <rPr>
        <sz val="11"/>
        <color rgb="FF000000"/>
        <rFont val="宋体"/>
        <charset val="134"/>
      </rPr>
      <t>已提前安排</t>
    </r>
  </si>
  <si>
    <r>
      <rPr>
        <sz val="11"/>
        <color rgb="FF000000"/>
        <rFont val="宋体"/>
        <charset val="134"/>
      </rPr>
      <t>抵扣上年垫付资金</t>
    </r>
  </si>
  <si>
    <r>
      <rPr>
        <sz val="11"/>
        <color rgb="FF000000"/>
        <rFont val="宋体"/>
        <charset val="134"/>
      </rPr>
      <t>本次下达</t>
    </r>
  </si>
  <si>
    <r>
      <rPr>
        <sz val="11"/>
        <color rgb="FF000000"/>
        <rFont val="宋体"/>
        <charset val="134"/>
      </rPr>
      <t>另文下达</t>
    </r>
  </si>
  <si>
    <r>
      <rPr>
        <sz val="11"/>
        <color rgb="FF000000"/>
        <rFont val="宋体"/>
        <charset val="134"/>
      </rPr>
      <t>政府性基金预算</t>
    </r>
  </si>
  <si>
    <r>
      <rPr>
        <sz val="11"/>
        <color rgb="FF000000"/>
        <rFont val="宋体"/>
        <charset val="134"/>
      </rPr>
      <t>国有资本经营预算</t>
    </r>
  </si>
  <si>
    <r>
      <rPr>
        <sz val="11"/>
        <color rgb="FF000000"/>
        <rFont val="宋体"/>
        <charset val="134"/>
      </rPr>
      <t>事业收入</t>
    </r>
  </si>
  <si>
    <r>
      <rPr>
        <sz val="11"/>
        <color rgb="FF000000"/>
        <rFont val="宋体"/>
        <charset val="134"/>
      </rPr>
      <t>事业单位</t>
    </r>
    <r>
      <rPr>
        <sz val="11"/>
        <color rgb="FF000000"/>
        <rFont val="Times New Roman"/>
        <charset val="134"/>
      </rPr>
      <t xml:space="preserve">
</t>
    </r>
    <r>
      <rPr>
        <sz val="11"/>
        <color rgb="FF000000"/>
        <rFont val="宋体"/>
        <charset val="134"/>
      </rPr>
      <t>经营收入</t>
    </r>
  </si>
  <si>
    <r>
      <rPr>
        <sz val="11"/>
        <color rgb="FF000000"/>
        <rFont val="宋体"/>
        <charset val="134"/>
      </rPr>
      <t>上级补助收入</t>
    </r>
  </si>
  <si>
    <r>
      <rPr>
        <sz val="11"/>
        <color rgb="FF000000"/>
        <rFont val="宋体"/>
        <charset val="134"/>
      </rPr>
      <t>附属单位上缴收入</t>
    </r>
  </si>
  <si>
    <r>
      <rPr>
        <sz val="11"/>
        <color rgb="FF000000"/>
        <rFont val="宋体"/>
        <charset val="134"/>
      </rPr>
      <t>其他收入</t>
    </r>
  </si>
  <si>
    <r>
      <rPr>
        <sz val="11"/>
        <color rgb="FF000000"/>
        <rFont val="宋体"/>
        <charset val="134"/>
      </rPr>
      <t>其中：转隶人员公用经费</t>
    </r>
  </si>
  <si>
    <t>抵扣上年垫付资金</t>
  </si>
  <si>
    <t>本次下达</t>
  </si>
  <si>
    <t>另文下达</t>
  </si>
  <si>
    <t>事业单位
经营收入</t>
  </si>
  <si>
    <t>530300210000000024233</t>
  </si>
  <si>
    <t>行政人员支出工资</t>
  </si>
  <si>
    <t>30101</t>
  </si>
  <si>
    <t>530300221100000676876</t>
  </si>
  <si>
    <t>事业人员支出工资</t>
  </si>
  <si>
    <t>30102</t>
  </si>
  <si>
    <t>530300231100001510923</t>
  </si>
  <si>
    <t>公务员基础绩效奖</t>
  </si>
  <si>
    <t>30103</t>
  </si>
  <si>
    <t>530300231100001510931</t>
  </si>
  <si>
    <t>事业人员参照公务员规范后绩效奖</t>
  </si>
  <si>
    <t>30107</t>
  </si>
  <si>
    <t>530300210000000024244</t>
  </si>
  <si>
    <t>社会保障缴费（养老保险）</t>
  </si>
  <si>
    <t>30108</t>
  </si>
  <si>
    <t>530300210000000024241</t>
  </si>
  <si>
    <t>社会保障缴费（基本医疗保险）</t>
  </si>
  <si>
    <t>30110</t>
  </si>
  <si>
    <t>530300210000000024240</t>
  </si>
  <si>
    <t>社会保障缴费（工伤保险）</t>
  </si>
  <si>
    <t>30112</t>
  </si>
  <si>
    <t>530300210000000024242</t>
  </si>
  <si>
    <t>社会保障缴费（生育保险）</t>
  </si>
  <si>
    <t>530300210000000024243</t>
  </si>
  <si>
    <t>社会保障缴费（失业保险）</t>
  </si>
  <si>
    <t>530300210000000024239</t>
  </si>
  <si>
    <t>社会保障缴费（附加商业险）</t>
  </si>
  <si>
    <t>530300210000000024247</t>
  </si>
  <si>
    <t>社会保障缴费（住房公积金）</t>
  </si>
  <si>
    <t>30113</t>
  </si>
  <si>
    <t>530300210000000024263</t>
  </si>
  <si>
    <t>一般公用经费</t>
  </si>
  <si>
    <t>30205</t>
  </si>
  <si>
    <t>30206</t>
  </si>
  <si>
    <t>30207</t>
  </si>
  <si>
    <t>30201</t>
  </si>
  <si>
    <t>530300210000000024253</t>
  </si>
  <si>
    <t>30217</t>
  </si>
  <si>
    <t>530300210000000024260</t>
  </si>
  <si>
    <t>离休公用经费</t>
  </si>
  <si>
    <t>530300210000000024262</t>
  </si>
  <si>
    <t>退休公用经费</t>
  </si>
  <si>
    <t>530300210000000024259</t>
  </si>
  <si>
    <t>30215</t>
  </si>
  <si>
    <t>530300210000000024261</t>
  </si>
  <si>
    <t>30216</t>
  </si>
  <si>
    <t>530300210000000024256</t>
  </si>
  <si>
    <t>30228</t>
  </si>
  <si>
    <t>530300210000000024257</t>
  </si>
  <si>
    <t>30229</t>
  </si>
  <si>
    <t>530300210000000024252</t>
  </si>
  <si>
    <t>30231</t>
  </si>
  <si>
    <t>530300210000000024258</t>
  </si>
  <si>
    <t>公务出行租车经费</t>
  </si>
  <si>
    <t>30239</t>
  </si>
  <si>
    <t>530300210000000024254</t>
  </si>
  <si>
    <t>行政人员公务交通补贴</t>
  </si>
  <si>
    <t>530300210000000024248</t>
  </si>
  <si>
    <t>30301</t>
  </si>
  <si>
    <t>530300241100002451798</t>
  </si>
  <si>
    <t>遗属生活补助资金</t>
  </si>
  <si>
    <t>30305</t>
  </si>
  <si>
    <t>530300210000000024235</t>
  </si>
  <si>
    <t>公务员医疗费</t>
  </si>
  <si>
    <t>30111</t>
  </si>
  <si>
    <t>530300210000000024237</t>
  </si>
  <si>
    <t>离休人员医疗统筹费(行政)</t>
  </si>
  <si>
    <t>30307</t>
  </si>
  <si>
    <t>530300210000000024246</t>
  </si>
  <si>
    <t>退休公务员医疗费</t>
  </si>
  <si>
    <r>
      <rPr>
        <sz val="9"/>
        <color rgb="FF000000"/>
        <rFont val="宋体"/>
        <charset val="134"/>
      </rPr>
      <t>预算</t>
    </r>
    <r>
      <rPr>
        <sz val="9"/>
        <color rgb="FF000000"/>
        <rFont val="Times New Roman"/>
        <charset val="134"/>
      </rPr>
      <t>05-1</t>
    </r>
    <r>
      <rPr>
        <sz val="9"/>
        <color rgb="FF000000"/>
        <rFont val="宋体"/>
        <charset val="134"/>
      </rPr>
      <t>表</t>
    </r>
  </si>
  <si>
    <r>
      <rPr>
        <b/>
        <sz val="23"/>
        <color rgb="FF000000"/>
        <rFont val="宋体"/>
        <charset val="134"/>
      </rPr>
      <t>项目支出预算表（其他运转类</t>
    </r>
    <r>
      <rPr>
        <b/>
        <sz val="23"/>
        <color rgb="FF000000"/>
        <rFont val="Times New Roman"/>
        <charset val="134"/>
      </rPr>
      <t>.</t>
    </r>
    <r>
      <rPr>
        <b/>
        <sz val="23"/>
        <color rgb="FF000000"/>
        <rFont val="宋体"/>
        <charset val="134"/>
      </rPr>
      <t>特定目标类项目）</t>
    </r>
  </si>
  <si>
    <r>
      <rPr>
        <sz val="11"/>
        <color rgb="FF000000"/>
        <rFont val="宋体"/>
        <charset val="134"/>
      </rPr>
      <t>项目分类</t>
    </r>
  </si>
  <si>
    <r>
      <rPr>
        <sz val="11"/>
        <color rgb="FF000000"/>
        <rFont val="宋体"/>
        <charset val="134"/>
      </rPr>
      <t>经济科目编码</t>
    </r>
  </si>
  <si>
    <r>
      <rPr>
        <sz val="11"/>
        <color rgb="FF000000"/>
        <rFont val="宋体"/>
        <charset val="134"/>
      </rPr>
      <t>经济科目名称</t>
    </r>
  </si>
  <si>
    <r>
      <rPr>
        <sz val="11"/>
        <color rgb="FF000000"/>
        <rFont val="宋体"/>
        <charset val="134"/>
      </rPr>
      <t>合计</t>
    </r>
  </si>
  <si>
    <r>
      <rPr>
        <sz val="11"/>
        <color rgb="FF000000"/>
        <rFont val="宋体"/>
        <charset val="134"/>
      </rPr>
      <t>本年拨款</t>
    </r>
  </si>
  <si>
    <r>
      <rPr>
        <sz val="11"/>
        <color rgb="FF000000"/>
        <rFont val="宋体"/>
        <charset val="134"/>
      </rPr>
      <t>其中：本次下达</t>
    </r>
  </si>
  <si>
    <t>爱国卫生专项经费</t>
  </si>
  <si>
    <t>民生类</t>
  </si>
  <si>
    <t>530300210000000017388</t>
  </si>
  <si>
    <t>30202</t>
  </si>
  <si>
    <t>30211</t>
  </si>
  <si>
    <t>单位自有（往来款）专项资金</t>
  </si>
  <si>
    <t>事业发展类</t>
  </si>
  <si>
    <t>530300221100000669348</t>
  </si>
  <si>
    <t>防治艾滋病补助经费</t>
  </si>
  <si>
    <t>530300210000000017656</t>
  </si>
  <si>
    <t>30209</t>
  </si>
  <si>
    <t>30226</t>
  </si>
  <si>
    <t>30227</t>
  </si>
  <si>
    <t>干部保健专项补助经费</t>
  </si>
  <si>
    <t>专项业务类</t>
  </si>
  <si>
    <t>530300210000000017308</t>
  </si>
  <si>
    <t>基本公共卫生服务专项资金</t>
  </si>
  <si>
    <t>530300210000000017328</t>
  </si>
  <si>
    <t>39999</t>
  </si>
  <si>
    <t>计划生育特殊家庭春节慰问专项经费</t>
  </si>
  <si>
    <t>530300210000000017590</t>
  </si>
  <si>
    <t>老龄工作慰问市级专项业务经费</t>
  </si>
  <si>
    <t>530300210000000017406</t>
  </si>
  <si>
    <t>农村部分计划生育家庭奖励扶助专项资金</t>
  </si>
  <si>
    <t>530300210000000017603</t>
  </si>
  <si>
    <t>曲靖市基层医疗服务能力提升三年行动计划本级专项资金</t>
  </si>
  <si>
    <t>530300241100002275829</t>
  </si>
  <si>
    <t>曲靖市卫健委非财政拨款专项经费</t>
  </si>
  <si>
    <t>530300221100000669362</t>
  </si>
  <si>
    <t>全国护士执业、卫生专业技术暨执业医师资格考试专项资金</t>
  </si>
  <si>
    <t>530300210000000017669</t>
  </si>
  <si>
    <t>全国计划生育特别扶助制度专项资金</t>
  </si>
  <si>
    <t>530300210000000017582</t>
  </si>
  <si>
    <t>市老年活动中心物业管理费暨网球馆维护专项经费</t>
  </si>
  <si>
    <t>530300210000000018218</t>
  </si>
  <si>
    <t>脱贫人口重点人群和农村低收入人群家庭医生签约服务市级补助专项资金</t>
  </si>
  <si>
    <t>530300210000000017331</t>
  </si>
  <si>
    <t>卫生健康事业发展专项资金</t>
  </si>
  <si>
    <t>530300210000000017351</t>
  </si>
  <si>
    <t>疫情防控支出专项经费</t>
  </si>
  <si>
    <t>530300210000000025846</t>
  </si>
  <si>
    <t>优化生育项目市级补助经费</t>
  </si>
  <si>
    <t>530300231100001349662</t>
  </si>
  <si>
    <t>预算05-2表</t>
  </si>
  <si>
    <t>部门项目绩效目标表（本次下达）</t>
  </si>
  <si>
    <t>项目代码</t>
  </si>
  <si>
    <t>单位名称、项目名称</t>
  </si>
  <si>
    <t>项目年度绩效目标</t>
  </si>
  <si>
    <t>一级指标</t>
  </si>
  <si>
    <t>二级指标</t>
  </si>
  <si>
    <t>三级指标</t>
  </si>
  <si>
    <t>指标性质</t>
  </si>
  <si>
    <t>指标值</t>
  </si>
  <si>
    <t>度量单位</t>
  </si>
  <si>
    <t>指标属性</t>
  </si>
  <si>
    <t>指标内容</t>
  </si>
  <si>
    <t>敬老月期间组织开展系列活动，走访慰问厅级老领导、老党员、百岁老人、困难老人、养老机构；敬老月期间组织开展系列活动，开展重阳节广场活动，宣传老年人权益法及老年健康知识。</t>
  </si>
  <si>
    <t>产出指标</t>
  </si>
  <si>
    <t>数量指标</t>
  </si>
  <si>
    <t>慰问人数</t>
  </si>
  <si>
    <t>&gt;=</t>
  </si>
  <si>
    <t>125</t>
  </si>
  <si>
    <t>人</t>
  </si>
  <si>
    <t>定量指标</t>
  </si>
  <si>
    <t>反映“敬老月”工作情况，积极组织开展“敬老月”活动，增强老年人的获得感、幸福感、安全感。</t>
  </si>
  <si>
    <t>开展老年人权益法及老年健康知识宣传活动</t>
  </si>
  <si>
    <t>=</t>
  </si>
  <si>
    <t>次</t>
  </si>
  <si>
    <t>慰问养老机构</t>
  </si>
  <si>
    <t>个</t>
  </si>
  <si>
    <t>质量指标</t>
  </si>
  <si>
    <t>老年权益保障法知识宣传普及率</t>
  </si>
  <si>
    <t>80</t>
  </si>
  <si>
    <t>%</t>
  </si>
  <si>
    <t>成本指标</t>
  </si>
  <si>
    <t>经济成本指标</t>
  </si>
  <si>
    <t>&lt;=</t>
  </si>
  <si>
    <t>100</t>
  </si>
  <si>
    <t>完成项目实际成本与计划成本的比率，用以反映和考核项目的成本节约程度。</t>
  </si>
  <si>
    <t>效益指标</t>
  </si>
  <si>
    <t>社会效益指标</t>
  </si>
  <si>
    <t>建立和完善老年健康服务体系</t>
  </si>
  <si>
    <t>是/否</t>
  </si>
  <si>
    <t>定性指标</t>
  </si>
  <si>
    <t>满意度指标</t>
  </si>
  <si>
    <t>服务对象满意度指标</t>
  </si>
  <si>
    <t>老年人满意度</t>
  </si>
  <si>
    <t>85</t>
  </si>
  <si>
    <t>市老年活动中心为老年人活动场所，内设乒乓球室、棋牌室、麻将室、图书阅览室，市外设有网球馆、门球场等活动设施，为加强管理，搞好服务，解决活动中心水电费等各项费用，需安排非税收入返还经费10万元。</t>
  </si>
  <si>
    <t>市老年活动中心老年人参加活动次数</t>
  </si>
  <si>
    <t>次/天</t>
  </si>
  <si>
    <t>老年人权益保障法律法规</t>
  </si>
  <si>
    <t>市老年活动中心老年人每天参加活动人次数</t>
  </si>
  <si>
    <t>50</t>
  </si>
  <si>
    <t>人次</t>
  </si>
  <si>
    <t>辐射周边老年人群体，提升老年人幸福指数</t>
  </si>
  <si>
    <t>受益老年人满意度</t>
  </si>
  <si>
    <t>75</t>
  </si>
  <si>
    <t>核算财政预算安排外的其他资金收入，认真贯彻落实财政局非财政拨款资金核算相关工作要求，按照拨入资金的使用要去认真开展项目建设，高质量完成项目建设任务，以人民健康为中心，以“健康中国”，“健康曲靖”为主线，加强健康促进与教育，为人民群众提供全方位全周期健康服务，不断提升全民健康水平。</t>
  </si>
  <si>
    <t>项目资金使用规范率</t>
  </si>
  <si>
    <t>反映项目资金使用规范情况</t>
  </si>
  <si>
    <t>时效指标</t>
  </si>
  <si>
    <t>11月30日前完成项目资金支出进度</t>
  </si>
  <si>
    <t>90</t>
  </si>
  <si>
    <t>反映项目资金使用支出进度</t>
  </si>
  <si>
    <t>项目资金成本控制率</t>
  </si>
  <si>
    <t>反映项目资金成本控制情况</t>
  </si>
  <si>
    <t>居民健康素养</t>
  </si>
  <si>
    <t>明显提升</t>
  </si>
  <si>
    <t>年</t>
  </si>
  <si>
    <t>居民健康素养水平达到目标要求</t>
  </si>
  <si>
    <t>卫生健康状况持续改善</t>
  </si>
  <si>
    <t>效果显著</t>
  </si>
  <si>
    <t>构建优质高效的医疗卫生服务体系，提升医疗服务能力</t>
  </si>
  <si>
    <t>有所提高</t>
  </si>
  <si>
    <t>服务对象满意度</t>
  </si>
  <si>
    <t>反映单位职工满意度的满意程度</t>
  </si>
  <si>
    <t>1.开展市级全科医生培训，2023年培训全科医生不少于34人;2.开展市级骨干医师培训,每年培训不少于6个月,2023年培训不少于134人;3.开展基层医疗机构院长(主任)能力提升培训班，2023年培训不少于67人;4.探索建立乡村医生培养机制，与医学类大中专院校合作培养乡村医生，每个村卫生室培养一名乡村医生，2023年培养534名乡村医生。</t>
  </si>
  <si>
    <t>开设课程门数</t>
  </si>
  <si>
    <t>门</t>
  </si>
  <si>
    <t>反映预算部门（单位）组织开展各类培训开设课程的数量。</t>
  </si>
  <si>
    <t>组织培训期数</t>
  </si>
  <si>
    <t>期</t>
  </si>
  <si>
    <t>反映预算部门（单位）组织开展各类培训的期数。</t>
  </si>
  <si>
    <t>市级全科医生培训参加人数</t>
  </si>
  <si>
    <t>34</t>
  </si>
  <si>
    <t xml:space="preserve">反映预算部门（单位）组织开展各类培训的人次。
</t>
  </si>
  <si>
    <t>市级骨干医师培训参加人数</t>
  </si>
  <si>
    <t>134</t>
  </si>
  <si>
    <t>基层医疗机构院长(主任)能力提升培训班参加人数</t>
  </si>
  <si>
    <t>67</t>
  </si>
  <si>
    <t>与医学类大中专院校合作培养乡村医生参培人数</t>
  </si>
  <si>
    <t>534</t>
  </si>
  <si>
    <t>持续提升基层医疗卫生机构服务能力水平</t>
  </si>
  <si>
    <t>作用明显</t>
  </si>
  <si>
    <t>反映基层医疗卫生机构服务能力水平</t>
  </si>
  <si>
    <t>参训人员满意度</t>
  </si>
  <si>
    <t xml:space="preserve">"反映参训人员对培训内容、讲师授课、课程设置和培训效果等的满意度。
参训人员满意度=（对培训整体满意的参训人数/参训总人数）*100%"
</t>
  </si>
  <si>
    <t xml:space="preserve">目标1：加强妇幼保健服务，提升孕产期保健服务水平，加快建设市级危重孕产妇和新生儿救治中心，完善省、市、县三级孕产妇和新生儿危重症救治中心、出生缺陷综合干预中心和转运通道，力争70%的妇幼保健机构达到二级和三级妇幼保健机构等级标准。
目标2：深入践行习近平法治思想，弘扬法治精神，大力开展法治培训、法治宣传教育，充分发挥法律顾问职能作用，提升卫生健康系统干部职工法治意识和法治素养，深化卫生健康行业依法治理，提高卫生健康行政部门依法决策和依法行政水平，增强医疗卫生机构依法管理、依法执业能力，提高卫生健康法律法规普及率、知晓度，卫生健康相关领域办事依法、遇事找法、解决问题用法、化解矛盾靠法的法治环境显著改善，为全市卫生健康事业高质量发展营造良好法治环境。
目标3：加大中医医院评等晋级工作，通过中医院的提等进级工作，全面提升曲靖市中医药服务能力。
目标4：按期组织深化医药卫生体制改革重点工作任务专项督查和业务培训。以督查和培训为抓手，促进全市医药卫生体制改革政策措施落实，进一步推动医改工作向纵深发展，进一步使医改红利惠及全市人民群众。
目标5：通过卫生专业高级技术职称评审工作，提高全市卫生专业技术人员服务人民群众的水平和质量，进而提高人民群众就医满意度。
目标6：通过行政审批事专项业务培训和督导，各级各单位对执业范围和内容意识明显提高，管理逐步规范，提升服务水平，进而提高人民群众就医满意度。
</t>
  </si>
  <si>
    <t>公立医院等级评审个数</t>
  </si>
  <si>
    <t>反映等级医院评审个数</t>
  </si>
  <si>
    <t>开展业务培训</t>
  </si>
  <si>
    <t>反映开展业务培训期数</t>
  </si>
  <si>
    <t>督导检查</t>
  </si>
  <si>
    <t>40</t>
  </si>
  <si>
    <t>反映督导检查次数</t>
  </si>
  <si>
    <t>组织开展活动次数</t>
  </si>
  <si>
    <t>考察组织开展活动次数是否达到计划目标</t>
  </si>
  <si>
    <t>卫生健康人才培养完成率</t>
  </si>
  <si>
    <t>卫生健康人才培养完成率情况</t>
  </si>
  <si>
    <t>年度工作任务目标完成率</t>
  </si>
  <si>
    <t>检查（核查）任务完成率</t>
  </si>
  <si>
    <t>反映检查工作的执行情况。
检查任务完成率=实际完成检查（核查）任务数/计划完成检查（核查）任务数*100%</t>
  </si>
  <si>
    <t>检查（核查）覆盖率</t>
  </si>
  <si>
    <t>60</t>
  </si>
  <si>
    <t>反映检查（核查）工作覆盖面情况。
检查（核查）覆盖率=实际完成检查（核查）覆盖面/检查（核查）计划覆盖面*100%</t>
  </si>
  <si>
    <t>培训合格率</t>
  </si>
  <si>
    <t>重点监督检查率</t>
  </si>
  <si>
    <t>反映重点监督检查任务完成情况</t>
  </si>
  <si>
    <t>日常监督检查率</t>
  </si>
  <si>
    <t>反映日常监督检查任务完成情况</t>
  </si>
  <si>
    <t>专项监督检查率</t>
  </si>
  <si>
    <t>反映专项监督检查任务完成情况</t>
  </si>
  <si>
    <t>检查（核查）任务及时完成率</t>
  </si>
  <si>
    <t>95</t>
  </si>
  <si>
    <t>反映是否按时完成检查核查任务。
检查任务及时完成率=及时完成检查（核查）任务数/完成检查（核查）任务数*100%</t>
  </si>
  <si>
    <t>突发公共卫生事件报告及时率</t>
  </si>
  <si>
    <t>检查（核查）结果公开率</t>
  </si>
  <si>
    <t>反映相关检查核查结果依法公开情况。
检查结果公开率</t>
  </si>
  <si>
    <t>居民健康水平满意度</t>
  </si>
  <si>
    <t>居民健康水平提高</t>
  </si>
  <si>
    <t>加强人才队伍建设，积极推进健康产业发展</t>
  </si>
  <si>
    <t>检查（核查）人员被投诉次数</t>
  </si>
  <si>
    <t>反映服务对象对检查核查工作的整体满意情况。</t>
  </si>
  <si>
    <t>可持续影响指标</t>
  </si>
  <si>
    <t>问题整改落实率</t>
  </si>
  <si>
    <t>反映检查核查发现问题的整改落实情况。
问题整改落实率=（实际整改问题数/现场检查发现问题数）*100%</t>
  </si>
  <si>
    <t>卫生健康状况改善满意度达80%得指标分值</t>
  </si>
  <si>
    <t>单位职工满意度</t>
  </si>
  <si>
    <t>群众满意度</t>
  </si>
  <si>
    <t>反映群众满意度的满意程度</t>
  </si>
  <si>
    <t>完成市委政府春节期间对计划生育特殊家庭的走访慰问工作。</t>
  </si>
  <si>
    <t>慰问人次</t>
  </si>
  <si>
    <t>人(户)</t>
  </si>
  <si>
    <t>对户籍在曲靖市内，依法领取了《独生子女父母光荣证》后，独生子女死亡不能再生育或不具备收养子女条件、独生子女伤病残（依法鉴定为三级以上）的家庭进行春节慰问（具体以各县（市）区录入国家计划生育特殊家庭信息系统的数据为依据）发放标准：每户500元/年。资金来源：资金由市级100%承担。</t>
  </si>
  <si>
    <t>满足条件人员慰问覆盖率</t>
  </si>
  <si>
    <t>慰问标准</t>
  </si>
  <si>
    <t>500</t>
  </si>
  <si>
    <t>元/人</t>
  </si>
  <si>
    <t>保障和改善民生，促进社会的和谐与稳定</t>
  </si>
  <si>
    <t>失独家庭满意度</t>
  </si>
  <si>
    <t>持续巩固国家卫生县城（城市）创建成果，提升爱国卫生“7个专项行动”工作成效，实现国家卫生县城（城市）全达标，云南省卫生乡镇全覆盖，云南省卫生村覆盖率达80%以上，巩固提升市级卫生单位和无烟党政机关创建工作成效。</t>
  </si>
  <si>
    <t>中心城市道路机械化清扫率</t>
  </si>
  <si>
    <t>《曲靖市推进爱国卫生 “7 个专项行动”实施方案》</t>
  </si>
  <si>
    <t>全市居民健康素养水平</t>
  </si>
  <si>
    <t>病媒生物密度</t>
  </si>
  <si>
    <t>建成区鼠、蚊、蝇、蟑螂的密度达到国家病媒生物密度控制水平标准C级要求</t>
  </si>
  <si>
    <t>实验室检验设备装备达标率</t>
  </si>
  <si>
    <t>辖区内疾病预防控制机构设置合理，人员、经费能够满足工作需要，疾病预防控制中心基础设施建设达到《疾病预防控制中心建设标准》要求，实验室检验设备装备达标率达到90%以上。</t>
  </si>
  <si>
    <t>重点行业和单位防蚊蝇和防鼠设施合格率</t>
  </si>
  <si>
    <t>重点行业和单位防蚊蝇和防鼠设施合格率≥95%。</t>
  </si>
  <si>
    <t>市民健康行为形成率</t>
  </si>
  <si>
    <t>70</t>
  </si>
  <si>
    <t>居民健康素养水平达到卫生事业发展规划要求</t>
  </si>
  <si>
    <t>城市居民对卫生满意率</t>
  </si>
  <si>
    <t>群众对卫生状况满意率≥90%</t>
  </si>
  <si>
    <t>核算单位职工个人养老保险、医疗保险等各项社会保障缴费及住房公积金，单位按照相关文件要求计算单位职工的各项社会 保障缴费，并及时足额上缴，确保职工权益。收取设备购置履约保证金等其他往来款项，认真做好账务核算，确保部门高效运转，高质量履行部门职能职责，贯彻执行国家和云南省有关卫生健康事业发展的法律法规和方针政策，为人民群众提供全方位全周期健康服务，不断提升全民健康水平。年缴纳单位职工各项社会保障费用不少于10次，及时收取设备购置履约保证金等其他往来款项，并认真做好账务处理。</t>
  </si>
  <si>
    <t>缴纳单位职工各项社会保障缴费次数</t>
  </si>
  <si>
    <t>反映单位职工养老保险、医疗保险等缴费情况</t>
  </si>
  <si>
    <t>缴纳单位职工住房公积金次数</t>
  </si>
  <si>
    <t>反映单位职工住房公积金缴费情况</t>
  </si>
  <si>
    <t>1.全市重大活动及市外领导到曲靖的医疗保障工作。
2.副厅级以上在职与离退休干部的医疗保障，进行一次健康体检，按要求接种新冠及流感等相关疫苗。
3.按需进行医疗巡诊及出诊。
4.副处级以上干部每年健康体检一次，每年接种流感等相关疫苗。
5.全市重大活动的疫情防控工作。
6.干部健康宣传工作。
7.干部保健工作人员业务培训、学习。</t>
  </si>
  <si>
    <t>重大会议医疗保障完成率</t>
  </si>
  <si>
    <t>反映重大会议医疗保障</t>
  </si>
  <si>
    <t>领导干部疫苗接种率</t>
  </si>
  <si>
    <t>反映领导干部的预防保健情况</t>
  </si>
  <si>
    <t>领导干部体检完成率</t>
  </si>
  <si>
    <t>领导干部本市医疗巡诊及出诊率完成率</t>
  </si>
  <si>
    <t>反映领导干部的医疗保障情况</t>
  </si>
  <si>
    <t>干部健康宣传完成率</t>
  </si>
  <si>
    <t>反映领导干部的健康教育情况</t>
  </si>
  <si>
    <t>干部保健工作人员业务培训、学习完成率</t>
  </si>
  <si>
    <t>反映干部保健工作人员业务提高情况</t>
  </si>
  <si>
    <t>及时完成重大会议医疗保障</t>
  </si>
  <si>
    <t>保证会议的顺利召开，达到既定目标</t>
  </si>
  <si>
    <t>定期开展干部健康宣传</t>
  </si>
  <si>
    <t>定期开展干部健康宣传，达到既定目标</t>
  </si>
  <si>
    <t>保健对象满意度</t>
  </si>
  <si>
    <t>反应领导干部对干部保健工作的满意程度</t>
  </si>
  <si>
    <t>目标1：按照国家卫健委、省卫健委的年度通知要求计划，安全、保密、规范组织完成全市卫生专业技术资格考试和护考执业资格卫考工作，全市近13000名考生，主要完成“通知考生网上报名、提交纸质材料现场审核、非税收缴报名费、组织考务培训、考前准备工作、请领制作考务用品、进行考试实施”等具体考务工作，保证考试公平公正，提高全市医务人员医疗技术水平，提升全市医疗卫生服务质量。
目标2：根据国家卫健委、国家医学考试中心、省卫健委、省医学考试中心工作安排，全国执业医师资格考试共计分为三个阶段，实践技能考试、笔试一试、笔试二试。成立工作领导小组并下设办公室，全面负责医师资格考试工作的组织、领导、监督和保障工作，实现考试全过程的有序平稳推进，确保考试的公平、公正和规范、有序。</t>
  </si>
  <si>
    <t>参加护考人数</t>
  </si>
  <si>
    <t>6000</t>
  </si>
  <si>
    <t>反映护考考试人数</t>
  </si>
  <si>
    <t>组织护考科次</t>
  </si>
  <si>
    <t>12000</t>
  </si>
  <si>
    <t>反映组织护考科次</t>
  </si>
  <si>
    <t>参加卫考人数</t>
  </si>
  <si>
    <t>7000</t>
  </si>
  <si>
    <t>反映参加卫考人数</t>
  </si>
  <si>
    <t>组织卫考科次</t>
  </si>
  <si>
    <t>21000</t>
  </si>
  <si>
    <t>反映组织卫考科次</t>
  </si>
  <si>
    <t>组织考试次数</t>
  </si>
  <si>
    <t>反映考试组织次数</t>
  </si>
  <si>
    <t>考试规范率</t>
  </si>
  <si>
    <t>反映考试组织规范情况</t>
  </si>
  <si>
    <t>考试保密率</t>
  </si>
  <si>
    <t>反映考试保密情况，是否存在泄题风险</t>
  </si>
  <si>
    <t>全市医务人员医疗技术水平提升率</t>
  </si>
  <si>
    <t>提高全市医务人员医疗技术水平</t>
  </si>
  <si>
    <t>参考人员满意度</t>
  </si>
  <si>
    <t>反映参加考试人员满意度的满意程度</t>
  </si>
  <si>
    <t>按照党中央、国务院和省委、省政府及市委、市政府关于艾滋病防控的决策部署，增强全民艾滋病防治意识，最大限度发现和治疗艾滋病感染者，遏制艾滋病性传播上升势头，推进消除母婴传播进程，继续保持无输血传播状态，有效控制艾滋病疫情。其中：年检测率不少于75%；诊断发现并知晓自身感染状况的感染者比例、符合治疗条件的感染者接受抗病毒治疗比例和治疗有效率不低于90%；防治艾滋病知识知晓率达85%以上。</t>
  </si>
  <si>
    <t>防艾知识宣传活动次数</t>
  </si>
  <si>
    <t>每年曲靖开展防艾知识宣传活动的次数。</t>
  </si>
  <si>
    <t>年检测率</t>
  </si>
  <si>
    <t>在辖区范围内进行“3+3X”艾滋病综合防治HIV检测。</t>
  </si>
  <si>
    <t>检测发现率</t>
  </si>
  <si>
    <t>诊断发现并知晓自身感染状况的感染者比例、符合治疗条件的感染者接受抗病毒治疗比例和治疗有效率不低于90%。</t>
  </si>
  <si>
    <t>治疗率</t>
  </si>
  <si>
    <t>控制母婴传播率</t>
  </si>
  <si>
    <t>通过组织开展艾滋病防治工作，达到消除输血传播和母婴传播的目标，进一步降低艾滋病新发感染率和病死率。</t>
  </si>
  <si>
    <t>重点人群及易感染人群防治知识知晓率</t>
  </si>
  <si>
    <t>通过问卷调查反映项目实施后重点人群对艾滋病防治知识知晓情况。</t>
  </si>
  <si>
    <t>反映项目实施后群众的满意度。
满意度=满意度问卷份数/有效问卷数量*100%</t>
  </si>
  <si>
    <t>加强全市疫情防控专业机构疫情监测能力，及时发现疫情，控制扩大流行趋势，提高全市疫情防控防治机构对疫情的发现、分析、报告及紧急疫情处理能力，提高实验室生物安全水平，有效控制全市肺炎等重点传染病疫情的流行。根据疫情趋势组织专业防控培训不少于10次，按照国家和省级要求召开贯彻落实常态化疫情防控会议不少于20次，为保障指挥部24正常值班，采购应急值班物资不少于12批次；保障物资供应充足，疫情防控物资采购、发放及响应的及时性，提高居民疫情防控意识，获得辖区内居民认可。</t>
  </si>
  <si>
    <t>疫情防控培训会议</t>
  </si>
  <si>
    <t>反映疫情防控培训开展情况</t>
  </si>
  <si>
    <t>会议召开次数</t>
  </si>
  <si>
    <t>反映疫情防控专题工作会议开展情况</t>
  </si>
  <si>
    <t>物资验收合格率</t>
  </si>
  <si>
    <t>反映疫情防控应急物资购置质量</t>
  </si>
  <si>
    <t>物资供应充足率</t>
  </si>
  <si>
    <t>反映疫情防控应急物质供应情况</t>
  </si>
  <si>
    <t>疫情防控响应及时率</t>
  </si>
  <si>
    <t>反映突发疫情时的响应程度</t>
  </si>
  <si>
    <t>物资采购及发放及时率</t>
  </si>
  <si>
    <t>反映疫情防控物资的保障情况</t>
  </si>
  <si>
    <t>全市新冠疫情防控专业机构疫情监测能力</t>
  </si>
  <si>
    <t>提升</t>
  </si>
  <si>
    <t>反映辖区内的疫情防控监测能力</t>
  </si>
  <si>
    <t>反映辖区内群众对疫情防控工作的满意程度</t>
  </si>
  <si>
    <t>预算05-3表</t>
  </si>
  <si>
    <t>项目支出绩效目标表（另文下达）</t>
  </si>
  <si>
    <t>说明：2024年曲靖市卫生健康委员会（本级）无项目支出绩效目标（另文下达），故此表为空表。</t>
  </si>
  <si>
    <t>预算06表</t>
  </si>
  <si>
    <t>政府性基金预算支出预算表</t>
  </si>
  <si>
    <t>单位名称：预算科</t>
  </si>
  <si>
    <t>单位名称</t>
  </si>
  <si>
    <t>本年政府性基金预算支出</t>
  </si>
  <si>
    <t>说明：2024年曲靖市卫生健康委员会（本级）无政府性基金预算，故此为空表。</t>
  </si>
  <si>
    <t>预算07表</t>
  </si>
  <si>
    <t>国有资本经营预算支出预算表</t>
  </si>
  <si>
    <t>本年国有资本经营预算支出</t>
  </si>
  <si>
    <t>说明：曲靖市卫生健康委员会（本级）2024年无国有资本经营预算支出预算，故此表为空。</t>
  </si>
  <si>
    <r>
      <rPr>
        <sz val="9"/>
        <color rgb="FF000000"/>
        <rFont val="宋体"/>
        <charset val="134"/>
      </rPr>
      <t>预算</t>
    </r>
    <r>
      <rPr>
        <sz val="9"/>
        <color rgb="FF000000"/>
        <rFont val="Times New Roman"/>
        <charset val="134"/>
      </rPr>
      <t>08-1</t>
    </r>
    <r>
      <rPr>
        <sz val="9"/>
        <color rgb="FF000000"/>
        <rFont val="宋体"/>
        <charset val="134"/>
      </rPr>
      <t>表</t>
    </r>
  </si>
  <si>
    <r>
      <rPr>
        <b/>
        <sz val="22"/>
        <color rgb="FF000000"/>
        <rFont val="宋体"/>
        <charset val="134"/>
      </rPr>
      <t>部门政府采购预算表</t>
    </r>
  </si>
  <si>
    <r>
      <rPr>
        <sz val="11"/>
        <color rgb="FF000000"/>
        <rFont val="宋体"/>
        <charset val="134"/>
      </rPr>
      <t>预算项目</t>
    </r>
  </si>
  <si>
    <r>
      <rPr>
        <sz val="11"/>
        <color rgb="FF000000"/>
        <rFont val="宋体"/>
        <charset val="134"/>
      </rPr>
      <t>采购项目</t>
    </r>
  </si>
  <si>
    <r>
      <rPr>
        <sz val="11"/>
        <color rgb="FF000000"/>
        <rFont val="宋体"/>
        <charset val="134"/>
      </rPr>
      <t>采购目录</t>
    </r>
  </si>
  <si>
    <r>
      <rPr>
        <sz val="11"/>
        <color rgb="FF000000"/>
        <rFont val="宋体"/>
        <charset val="134"/>
      </rPr>
      <t>计量</t>
    </r>
    <r>
      <rPr>
        <sz val="11"/>
        <color rgb="FF000000"/>
        <rFont val="Times New Roman"/>
        <charset val="134"/>
      </rPr>
      <t xml:space="preserve">
</t>
    </r>
    <r>
      <rPr>
        <sz val="11"/>
        <color rgb="FF000000"/>
        <rFont val="宋体"/>
        <charset val="134"/>
      </rPr>
      <t>单位</t>
    </r>
  </si>
  <si>
    <r>
      <rPr>
        <sz val="11"/>
        <color rgb="FF000000"/>
        <rFont val="宋体"/>
        <charset val="134"/>
      </rPr>
      <t>数量</t>
    </r>
  </si>
  <si>
    <r>
      <rPr>
        <sz val="11"/>
        <color rgb="FF000000"/>
        <rFont val="宋体"/>
        <charset val="134"/>
      </rPr>
      <t>面向中小企业预留资金</t>
    </r>
  </si>
  <si>
    <r>
      <rPr>
        <sz val="11"/>
        <color rgb="FF000000"/>
        <rFont val="宋体"/>
        <charset val="134"/>
      </rPr>
      <t>政府性</t>
    </r>
    <r>
      <rPr>
        <sz val="11"/>
        <color rgb="FF000000"/>
        <rFont val="Times New Roman"/>
        <charset val="134"/>
      </rPr>
      <t xml:space="preserve">
</t>
    </r>
    <r>
      <rPr>
        <sz val="11"/>
        <color rgb="FF000000"/>
        <rFont val="宋体"/>
        <charset val="134"/>
      </rPr>
      <t>基金</t>
    </r>
  </si>
  <si>
    <r>
      <rPr>
        <sz val="11"/>
        <color rgb="FF000000"/>
        <rFont val="宋体"/>
        <charset val="134"/>
      </rPr>
      <t>国有资本经营收益</t>
    </r>
  </si>
  <si>
    <r>
      <rPr>
        <sz val="11"/>
        <color rgb="FF000000"/>
        <rFont val="宋体"/>
        <charset val="134"/>
      </rPr>
      <t>财政专户管理的收入</t>
    </r>
  </si>
  <si>
    <t>80400243</t>
  </si>
  <si>
    <t>办公耗材购置费</t>
  </si>
  <si>
    <t>A05040101 复印纸</t>
  </si>
  <si>
    <t>批</t>
  </si>
  <si>
    <t>机动车保险服务</t>
  </si>
  <si>
    <t>C1804010201 机动车保险服务</t>
  </si>
  <si>
    <t>车辆维修和保养服务</t>
  </si>
  <si>
    <t>C23120301 车辆维修和保养服务</t>
  </si>
  <si>
    <t>车辆加油、添加燃料服务</t>
  </si>
  <si>
    <t>C23120302 车辆加油、添加燃料服务</t>
  </si>
  <si>
    <t>预算08-2表</t>
  </si>
  <si>
    <t>政府购买服务预算表</t>
  </si>
  <si>
    <t>预算项目</t>
  </si>
  <si>
    <t>政府购买服务项目</t>
  </si>
  <si>
    <t>政府购买服务指导性目录代码</t>
  </si>
  <si>
    <t>基本支出/项目支出</t>
  </si>
  <si>
    <t>所属服务类别</t>
  </si>
  <si>
    <t>所属服务领域</t>
  </si>
  <si>
    <t>购买内容简述</t>
  </si>
  <si>
    <t>政府性
基金</t>
  </si>
  <si>
    <t>国有资本经营收益</t>
  </si>
  <si>
    <t>财政专户管理的收入</t>
  </si>
  <si>
    <t>单位自筹</t>
  </si>
  <si>
    <t>合    计</t>
  </si>
  <si>
    <t>说明：曲靖市卫生健康委员会（本级）2024年无政府购买服务预算，故此表为空。</t>
  </si>
  <si>
    <r>
      <rPr>
        <sz val="9"/>
        <color rgb="FF000000"/>
        <rFont val="宋体"/>
        <charset val="134"/>
      </rPr>
      <t>预算</t>
    </r>
    <r>
      <rPr>
        <sz val="9"/>
        <color rgb="FF000000"/>
        <rFont val="Times New Roman"/>
        <charset val="134"/>
      </rPr>
      <t>09-1</t>
    </r>
    <r>
      <rPr>
        <sz val="9"/>
        <color rgb="FF000000"/>
        <rFont val="宋体"/>
        <charset val="134"/>
      </rPr>
      <t>表</t>
    </r>
  </si>
  <si>
    <r>
      <rPr>
        <sz val="32"/>
        <color rgb="FF000000"/>
        <rFont val="宋体"/>
        <charset val="134"/>
      </rPr>
      <t>市对下转移支付预算表</t>
    </r>
  </si>
  <si>
    <r>
      <rPr>
        <sz val="11"/>
        <color rgb="FF000000"/>
        <rFont val="宋体"/>
        <charset val="134"/>
      </rPr>
      <t>单位名称：曲靖市卫生健康委员会（本级）</t>
    </r>
  </si>
  <si>
    <r>
      <rPr>
        <sz val="11"/>
        <color rgb="FF000000"/>
        <rFont val="宋体"/>
        <charset val="134"/>
      </rPr>
      <t>单位：万元</t>
    </r>
  </si>
  <si>
    <r>
      <rPr>
        <sz val="11"/>
        <color rgb="FF000000"/>
        <rFont val="宋体"/>
        <charset val="134"/>
      </rPr>
      <t>单位名称（项目）</t>
    </r>
  </si>
  <si>
    <r>
      <rPr>
        <sz val="11"/>
        <color rgb="FF000000"/>
        <rFont val="宋体"/>
        <charset val="134"/>
      </rPr>
      <t>地区</t>
    </r>
  </si>
  <si>
    <r>
      <rPr>
        <sz val="11"/>
        <color rgb="FF000000"/>
        <rFont val="宋体"/>
        <charset val="134"/>
      </rPr>
      <t>政府性基金</t>
    </r>
  </si>
  <si>
    <r>
      <rPr>
        <sz val="11"/>
        <color rgb="FF000000"/>
        <rFont val="宋体"/>
        <charset val="134"/>
      </rPr>
      <t>开发区</t>
    </r>
  </si>
  <si>
    <r>
      <rPr>
        <sz val="11"/>
        <color rgb="FF000000"/>
        <rFont val="宋体"/>
        <charset val="134"/>
      </rPr>
      <t>麒麟区</t>
    </r>
  </si>
  <si>
    <r>
      <rPr>
        <sz val="11"/>
        <color rgb="FF000000"/>
        <rFont val="宋体"/>
        <charset val="134"/>
      </rPr>
      <t>沾益区</t>
    </r>
  </si>
  <si>
    <r>
      <rPr>
        <sz val="11"/>
        <color rgb="FF000000"/>
        <rFont val="宋体"/>
        <charset val="134"/>
      </rPr>
      <t>马龙区</t>
    </r>
  </si>
  <si>
    <r>
      <rPr>
        <sz val="11"/>
        <color rgb="FF000000"/>
        <rFont val="宋体"/>
        <charset val="134"/>
      </rPr>
      <t>宣威市</t>
    </r>
  </si>
  <si>
    <r>
      <rPr>
        <sz val="11"/>
        <color rgb="FF000000"/>
        <rFont val="宋体"/>
        <charset val="134"/>
      </rPr>
      <t>富源县</t>
    </r>
  </si>
  <si>
    <r>
      <rPr>
        <sz val="11"/>
        <color rgb="FF000000"/>
        <rFont val="宋体"/>
        <charset val="134"/>
      </rPr>
      <t>罗平县</t>
    </r>
  </si>
  <si>
    <r>
      <rPr>
        <sz val="11"/>
        <color rgb="FF000000"/>
        <rFont val="宋体"/>
        <charset val="134"/>
      </rPr>
      <t>师宗县</t>
    </r>
  </si>
  <si>
    <r>
      <rPr>
        <sz val="11"/>
        <color rgb="FF000000"/>
        <rFont val="宋体"/>
        <charset val="134"/>
      </rPr>
      <t>陆良县</t>
    </r>
  </si>
  <si>
    <r>
      <rPr>
        <sz val="11"/>
        <color rgb="FF000000"/>
        <rFont val="宋体"/>
        <charset val="134"/>
      </rPr>
      <t>会泽县</t>
    </r>
  </si>
  <si>
    <t>预算09-2表</t>
  </si>
  <si>
    <t>市对下转移支付绩效目标表</t>
  </si>
  <si>
    <t>1.2023年对应享受奖励与扶助政策的人员，100%进行资格认定，1000%建立完善基本的信息档案，做到及时足额发放奖励与扶助资金。2.实施计划生育家庭特别扶助制度，缓解计划生育困难家庭在生产、生活、医疗和养老等方面的特殊困难，保障和改善民生，促进社会的和谐与稳定。3.失独家庭一次性抚慰金标准为每年5000元/户，离婚的单亲家庭2500元/人，丧偶的单亲家庭5000元/人。4.部分计划生育家庭城乡居民医疗保险费用资助标准为：计划生育特殊家庭对象享受全额资助，其他对象按定额180元补助。5.农业人口独生子女教育奖励补助资金标准为：小学生每人每学年奖励160元；初中生每人每学年奖励260元；考取高中阶段学校的，一次性发放奖学金1000元；考取国民教育全日制大专的，一次性发放奖学金1200元；考取国民教育全日制本科的，一次性发放奖学金2000元。</t>
  </si>
  <si>
    <t>650</t>
  </si>
  <si>
    <t>反映农业人口独生子女家庭奖学金补助人数（小学）。</t>
  </si>
  <si>
    <t>960</t>
  </si>
  <si>
    <t>反映农业人口独生子女家庭奖学金补助人数（初中）</t>
  </si>
  <si>
    <t>400</t>
  </si>
  <si>
    <t>反映农业人口独生子女家庭奖学金补助人数（高中）</t>
  </si>
  <si>
    <t>230</t>
  </si>
  <si>
    <t>反映农业人口独生子女家庭奖学金补助人数（大专）</t>
  </si>
  <si>
    <t>300</t>
  </si>
  <si>
    <t>反映农业人口独生子女家庭奖学金补助人数（大学）</t>
  </si>
  <si>
    <t>65</t>
  </si>
  <si>
    <t>户</t>
  </si>
  <si>
    <t>反映符合补助标准的失独家庭，包含初婚户、再婚户、离婚户及丧偶户。</t>
  </si>
  <si>
    <t>120000</t>
  </si>
  <si>
    <t>反映符合城乡居民基本医疗保险全额资助条件的农村部分计划生育家庭成员人数。</t>
  </si>
  <si>
    <t>反映补助发放得覆盖情况。获补覆盖率=实际补助人数/在校人数*100%</t>
  </si>
  <si>
    <t>反映补助的合规情况。获补合规率=合规数/补助人数*100%</t>
  </si>
  <si>
    <t>反映发放单位及时发放补助资金的情况”。发放及时率=在时限内发放资金/应发放资金*100%。</t>
  </si>
  <si>
    <t>反映补助标准情况、离婚单亲家庭补助标准、丧偶家庭补助标准、农业人口独生子女教育奖励补助标准等成本指标</t>
  </si>
  <si>
    <t>落实计划生育奖励与扶助政策，切实维护好计划生育家庭的合法权益，稳步提升家庭发展能力，逐步提高社会稳定水平。</t>
  </si>
  <si>
    <t>反映项目实施后受益对象的满意度。
满意度=满意度问卷份数/有效问卷数量*100%</t>
  </si>
  <si>
    <t>优化生育政策，对2023年1月1日至2025年12月31日，新出生并户口登记在曲靖的二孩、三孩分别发放2000元、5000元的一次性生育补贴，并按年度发放800元育儿补助，享受二孩一次性生育补贴人数大于或等于19400人，享受三孩一次性生育补贴人数大于或等于5500人，享受育儿补助人数大于或等于25400人；对新出生并户口登记在曲靖的婴幼儿购买意外伤害险给予每人每年50元参保补贴，婴幼儿参保率大于或等于95%；降低生育成本，促进生育水平适当提高，促进人口长期均衡发展。</t>
  </si>
  <si>
    <t>19400</t>
  </si>
  <si>
    <t>反映享受二孩一次性生育补贴情况。</t>
  </si>
  <si>
    <t>反映婴幼儿参与意外伤害险的情况。</t>
  </si>
  <si>
    <t>5500</t>
  </si>
  <si>
    <t>反映享受三孩一次性生育补贴情况。</t>
  </si>
  <si>
    <t>25400</t>
  </si>
  <si>
    <t>反映享受育儿补助情况。</t>
  </si>
  <si>
    <t>50000</t>
  </si>
  <si>
    <t>反映享受参保补助情况。</t>
  </si>
  <si>
    <t>对符合享受对象全部进行建档管理，确保建档率达到100%。</t>
  </si>
  <si>
    <t>反映发放是否按照政策规定进行补助情况。</t>
  </si>
  <si>
    <t>反映补助对象收到补助情况。</t>
  </si>
  <si>
    <t>98</t>
  </si>
  <si>
    <t>反映符合条件申报对象覆盖情况。</t>
  </si>
  <si>
    <t>采用“先拨付、后结算”的方式，确保资金及时、足额补助到人到户，超额拨付的，在下一年度预拨款中扣减。</t>
  </si>
  <si>
    <t>反映按规定时间申报及审批情况。</t>
  </si>
  <si>
    <t>&gt;</t>
  </si>
  <si>
    <t>反映育儿补助政策知晓率</t>
  </si>
  <si>
    <t>1.贯彻落实党中央、国务院和省委、省政府关于实行巩固拓展脱贫攻坚成果同乡村振兴有效衔接的决策部署，巩固基本医疗有保障成果，推进健康乡村建设要求，签约的脱贫人口中符合4类重点慢病患者以及农村低收入人口（农村低保对象、农村特困人员、农村易返贫致贫人口、突发严重困难户）家庭医生签约服务个人支付的12元，由省财政和市财政按照《云南省医疗卫生领域财政事权和支出责任划分改革实施方案》中明确的比例承担。家庭医生签约服务费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性病（高血压、糖尿病、肺结核、严重精神障碍）患者签约，提供公共卫生、慢病管理、健康咨询和中医干预等综合服务，做到“签约一人、做实一人”。签约家庭医生的农村低收入人口高血压、糖尿病、肺结核、严重精神障碍患者的规范管理率达到90%以上。原则上不对签约数量作要求，不盲求签约率，有条件的地区结合实际扩大签约服务重点人群或慢病管理范围。</t>
  </si>
  <si>
    <t>645000</t>
  </si>
  <si>
    <t>反映脱贫人口重点人群和农村低收入人群应签尽签的人数。</t>
  </si>
  <si>
    <t>194000</t>
  </si>
  <si>
    <t>反映老年人、孕产妇、儿童、慢病（高、糖、重、肺）、残疾人家庭医生签约人口数。</t>
  </si>
  <si>
    <t>反映边缘易致贫户、脱贫不稳定户、突发严重困难户、农村低保户家庭医生签约人数。</t>
  </si>
  <si>
    <t>反映签约补助兑现情况。
服务团队考核兑现率=已完成上年度考核并实际兑付签约服务补助的团队数/辖区内团队总数*100%</t>
  </si>
  <si>
    <t>反映脱贫人口重点人群和农村低收入人群2型糖尿病患者的签约情况。
脱贫人口重点人群和农村低收入人群2型糖尿病患者签约率=脱贫人口重点人群和农村低收入人群2 型糖尿病患者签约人数/常住的脱贫人口重点人群和农村低收入人群中已明确诊断可追踪的2型糖尿病患者数*100%
（应签底数源于健康扶贫核实核准的患者数，甄别已死亡、长期外出务工/上学、疾病 治愈以及没能明确诊断等不能服务的情况，如当年新增患者，计算时分母同步调增）。</t>
  </si>
  <si>
    <t>反映脱贫人口重点人群和农村低收入人群高血压患者的签约情况。
脱贫人口重点人群和农村低收入人群高血压患者签约率=脱贫人口重点人群和农村低收入人群高血压患者签约人数/常住的脱贫人口重点人群和农村低收入人群中已明确诊断可追踪的高血压患者数*100%
（应签底数源于健康扶贫核实核准的患者数，甄别已死亡、长期外出务工/上学、 疾病治愈以及没能明确诊断等不能服务的情况，如当年新增患者，计算时分母同步调增）。</t>
  </si>
  <si>
    <t>反映剔除无法提供服务的人口后肺结核患者签约情况</t>
  </si>
  <si>
    <t>反映剔除无法提供服务人口后严重精神障碍患者签约情况</t>
  </si>
  <si>
    <t>反映发放单位及时发放补助资金的情况。
补助发放及时率=在时限内发放资金/应发放资金*100%</t>
  </si>
  <si>
    <t>反映政策的宣传效果。
家庭医生签约服务制度知晓率=调查中政策知晓人数/调查总人数*100%</t>
  </si>
  <si>
    <t>反映签约对象的满意度情况。</t>
  </si>
  <si>
    <t>1.实施计划生育家庭特别扶助制度，缓解计划生育困难家庭在生产、生活、医疗和养老等方面的特殊困难，保障和改善民生，促进社会的和谐与稳定。2.独生子女死亡家庭特别扶助金标准为每人每月590元；独生子女伤残家庭特别扶助金标准为每人每月460元。3.2023年应享受特别扶助政策的人员，符合条件补助对象覆盖率100%，扶助对象档案建档率100%，资格确认准确率98%以上，做到及时足额发放扶助资金。</t>
  </si>
  <si>
    <t>1500</t>
  </si>
  <si>
    <t>对符合享受计划生育奖励与扶助标准的对象全部进行建档管理，确保覆盖率达到100%。</t>
  </si>
  <si>
    <t>反映全国计划生育特别扶助伤残家庭扶助人数。</t>
  </si>
  <si>
    <t>1100</t>
  </si>
  <si>
    <t>全国计划生育特别扶助死亡家庭扶助人数。</t>
  </si>
  <si>
    <t>独生子女伤残家庭扶助金发放标准：5520元/人/年。</t>
  </si>
  <si>
    <t>独生子女死亡家庭扶助金发放标准：7080元/人/年。</t>
  </si>
  <si>
    <t>目标1.免费向城乡居民提供基本公共卫生服务，促进基本公共卫生服务逐步均等化。技照《国家基本公共卫生服务规范（第三版）》为城乡居民建立健康档案,开展健康教育、预防接种等服务，将0~6岁儿童、65岁及以上老年人、孕产妇、原发性高血压和2型糖尿病患者、严重精神障碍患者、结核病患者列为重点人群，提供针对性的健康管理服务。
目标2.2024年，确保贫困人口农村妇女“两癌”捡查目标人群覆盖率达50%以上。免费孕前优生健康检查目标人群覆盖率达80%以上，基本避孕药具随访率达到80%以上，农村妇女增补叶酸服用率达到90%以上，营养包有效服用率达到70%以上，当年免费地中海贫血筛目标人群覆盖率达到80%以上，全市遗传代谢病性疾病筛查率达到95%以上，全省新生儿听力筛查率达到95%以上。
目标3. 完成全市医疗服务价格与成本监测数据上报，对全省医疗服务价格提出意见及建设。
目标4. 每年在每个试点村（居、社区〉按年龄结构确定70-90个有不健康生活方式和行为习惯、不具备健康素养的居民，在每个试点村（居、社区）聘用1名预备健康干预员（健康宣传员、引导员）,通过规范化、同质化培训考评，培养为正式健康干预员（健康 宣传员、引导员）。
目标5：提升基本公共卫生服务，结合”5.19世界家庭医生日“”基本公共卫生服务宣传月“等主题日大型义诊宣传报道，让群众了解基本公共卫生服务内容、意义，提高知晓率和参与率，进一步提升人民群众满意度。</t>
  </si>
  <si>
    <t>疫苗接种、建证、建卡、宣传告知等。</t>
  </si>
  <si>
    <t>1.年度辖区内接受1次及以上随访的7岁以下儿童人数比例，反映儿童健康管理的数量。
2.儿童健康管理率= 抽查人数中接受1次及以上随访的7岁以下儿童人数/抽查人数×100%。</t>
  </si>
  <si>
    <t>1.已管理的2型糖尿病患者的血糖控制情况，最近- -次随访的血糖控制达标人数的比例，反映健康管理服务对患者病情控制的效果。
2.管理人群血糖控制率=年内最近-次随访空腹血糖(或随机血糖)达标人数/年内已管理糖尿病患者人数×100%。</t>
  </si>
  <si>
    <t>1.建立《孕产妇保健手册》；开展产前随访服务和产后随访服务，辅助检查包括：血常规、尿常规、血型、血糖、肝功、肾功、B 超、乙肝五项、艾滋病、梅毒等。对管理中发现的高危孕产妇，由乡镇卫生院指派专人负责全程健康管理（含随访、定期辅助检查），确保孕产妇及时安全在医院分娩，帮助贫困产妇落实生活救助。
2.孕产妇系统管理率=抽查人数中接受1次及以上随访的孕产妇人数/抽查人数×100%。</t>
  </si>
  <si>
    <t>1.年度辖区内接受1次及以上随访的3岁以下儿童人数比例，反映儿童健康管理的数量。
2.儿童健康管理率= 抽查人数中接受1次及以上随访的3岁以下儿童人数/抽查人数×100%。</t>
  </si>
  <si>
    <t>1.按照国家中医药健康管理服务规范要求。辖区内0-36个月常住儿童(家长)。接受中医药健康管理服务并达到国家规范要求人数的比例。
2.0-36个月儿童中医药健康管理率=(年度内辖区内按照月龄接受中医药健康管理服务的0-36个月儿童数/年度内辖区内的0-36个月儿童数) ×100%。</t>
  </si>
  <si>
    <t>1.按照国家基本公共卫生服务规范要求，肺结核患者管理率应达到90%。
肺结核患者管理率=已管理的肺结核患者人数/辖区同期内经上级定点医疗机构确诊并通知基层医疗卫生机构管理的肺结核患者人数×100%。
2.真实性复核：评价管理的真实性。</t>
  </si>
  <si>
    <t>1.所有登记在册确诊的在管严重精神障碍患者，年度内获得符合国家基本公共卫生服务规范要求的健康服务的情况，反应严重精神障碍患者管理的质量。
2.严重精神障碍患者规范管理率=年内辖区内按照规范要求进行管理的严重精神障碍患者人数/年内辖区内登记在册的确诊严重精神障碍患者人数×100%；报告患病率(‰)=在册患者数/常住人口数×1000‰；面访患者指当年1月1日起随访记录中一直住院或者“本次随访形式”至少有一次为“门诊”或“家庭访视”或“视频”， 面访率（%）=面访患者数/在册患者数×100%； 体检率（%）=体检患者数/在册患者人数×100%。（体检患者指当年1月1日起随访记录中实验室检查有血常规、心电图、转氨酶、血糖4项指标或目前正在住院的患者）；复诊率（%）=复诊人数/在册患者人数×100%（病情评估表每年1次）。</t>
  </si>
  <si>
    <t>1.按照国家中医药健康管理服务规范要求，辖区内65岁及以上常住居民，接受中医药健康管理服务并达到国家规范要求人数的比例。
2.老年人中医药健康管理率=接受中医药健康管理服务并达到国家规范要求的65岁及以上常住居民数/年内辖区内65岁及以上常住居民数×100%。
注：接受中医药健康管理是指建立了健康档案、接受了中医体质辨识、中医药保健指导、服务记录表填写完整。</t>
  </si>
  <si>
    <t>1.设定依据：《国家基本公共卫生服务规范（第三版）、《新划入基本公共卫生服务相关工作规范（2019 版）》及行业部门明确的任务或年度实施方案组织实施。
2.数据来源：由国家卫生健康委会同国家中医药局、国家疾控局、财政部研究确定。</t>
  </si>
  <si>
    <t>1.已管理的糖尿病患者，年内获得符合国家基本公共卫生服务规范要求的健康服务的情况。反映高糖尿病患者健康管理服务的质量，同时核实糖尿病患者管理服务的真实性。
2.糖尿病患者规范管理率=按照规范要求进行糖尿病患者健康管理的人数/上级下发的任务管理数×100%。                                       3.糖尿病患者规范管理指：完成4次面对面随访和1次体检，控制不满意患者按要求开展分类干预。
4.复核：县区年度自查糖尿病患者规范管理率与省级现场评价结果的符合程度。反映县区级绩效评价质量。</t>
  </si>
  <si>
    <t>1.65岁及以上常住居民，按照国家基本公共卫生服务规范要求，年内接受健康管理服务的人数比例，反映老年人健康管理的数量和质量。
2.老年人健康管理率=核实已接受健康管理人数/抽查人数×100% 。
3.老年人健康管理指有健康档案，本年度参加体检，体检表、各项检查结果报告单齐全完整、真实准确、记录规范。</t>
  </si>
  <si>
    <t>按照规范的要求，年度基层医疗卫生机构、其他相关服务提供机构在辖区常住居民中，已经建立了电子健康档案的居民比例。反映电子健康档案建档工作进展。
健康档案建档率=辖区内建立电子健康档案建档人数/辖区内常住居民数×100%。</t>
  </si>
  <si>
    <t>云南省基本公共卫生服务2020年绩效目标</t>
  </si>
  <si>
    <t>重点人群防治知识知晓率</t>
  </si>
  <si>
    <t>免费向城乡居民提高基本公共卫生服务，促进基本公共卫生服务均等化，持续提高公共卫生服务水平。</t>
  </si>
  <si>
    <t>反映项目实施后受益对象的满意度。
满意度=满意度问卷份数/有效问卷数量*100%。</t>
  </si>
  <si>
    <t>预算10表</t>
  </si>
  <si>
    <t>新增资产配置表</t>
  </si>
  <si>
    <t>资产类别</t>
  </si>
  <si>
    <t>资产分类代码.名称</t>
  </si>
  <si>
    <t>资产名称</t>
  </si>
  <si>
    <t>计量单位</t>
  </si>
  <si>
    <t>财政部门批复数（万元）</t>
  </si>
  <si>
    <t>数量</t>
  </si>
  <si>
    <t>单价</t>
  </si>
  <si>
    <t>金额</t>
  </si>
  <si>
    <t>说明：曲靖市卫生健康委员会（本级）2024年无新增资产配置，故此表为空。</t>
  </si>
  <si>
    <t>预算11表</t>
  </si>
  <si>
    <t>上级补助项目支出预算表</t>
  </si>
  <si>
    <t>项目分类</t>
  </si>
  <si>
    <t>项目名称</t>
  </si>
  <si>
    <t>项目单位</t>
  </si>
  <si>
    <t>功能科目编码</t>
  </si>
  <si>
    <t>功能科目名称</t>
  </si>
  <si>
    <t>经济科目编码</t>
  </si>
  <si>
    <t>经济科目名称</t>
  </si>
  <si>
    <t>上级补助</t>
  </si>
  <si>
    <t>说明：曲靖市卫生健康委员会（本级）2024年无上级补助项目支出预算，故此表为空。</t>
  </si>
  <si>
    <t>预算12表</t>
  </si>
  <si>
    <t>部门项目中期规划预算表</t>
  </si>
  <si>
    <t>项目级次</t>
  </si>
  <si>
    <t>2024年</t>
  </si>
  <si>
    <t>2025年</t>
  </si>
  <si>
    <t>2026年</t>
  </si>
  <si>
    <t>311 专项业务类</t>
  </si>
  <si>
    <t>本级</t>
  </si>
  <si>
    <t>312 民生类</t>
  </si>
  <si>
    <t>313 事业发展类</t>
  </si>
  <si>
    <t>322 民生类</t>
  </si>
  <si>
    <t>对下</t>
  </si>
  <si>
    <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</si>
</sst>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 numFmtId="177" formatCode="yyyy/mm/dd\ hh:mm:ss"/>
    <numFmt numFmtId="178" formatCode="yyyy/mm/dd"/>
    <numFmt numFmtId="179" formatCode="#,##0.00;\-#,##0.00;;@"/>
    <numFmt numFmtId="180" formatCode="hh:mm:ss"/>
    <numFmt numFmtId="181" formatCode="#,##0;\-#,##0;;@"/>
  </numFmts>
  <fonts count="66">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sz val="10"/>
      <name val="宋体"/>
      <charset val="134"/>
    </font>
    <font>
      <sz val="11"/>
      <name val="宋体"/>
      <charset val="134"/>
    </font>
    <font>
      <b/>
      <sz val="22"/>
      <color rgb="FF000000"/>
      <name val="宋体"/>
      <charset val="134"/>
    </font>
    <font>
      <sz val="11"/>
      <color theme="1"/>
      <name val="宋体"/>
      <charset val="134"/>
    </font>
    <font>
      <sz val="11"/>
      <color theme="1"/>
      <name val="Times New Roman"/>
      <charset val="134"/>
    </font>
    <font>
      <sz val="10"/>
      <color rgb="FF000000"/>
      <name val="Times New Roman"/>
      <charset val="134"/>
    </font>
    <font>
      <sz val="32"/>
      <color rgb="FF000000"/>
      <name val="Times New Roman"/>
      <charset val="134"/>
    </font>
    <font>
      <sz val="11"/>
      <color rgb="FF000000"/>
      <name val="Times New Roman"/>
      <charset val="134"/>
    </font>
    <font>
      <b/>
      <sz val="22"/>
      <color rgb="FF000000"/>
      <name val="Times New Roman"/>
      <charset val="134"/>
    </font>
    <font>
      <b/>
      <sz val="23"/>
      <color rgb="FF000000"/>
      <name val="Times New Roman"/>
      <charset val="134"/>
    </font>
    <font>
      <sz val="9"/>
      <color rgb="FF000000"/>
      <name val="Times New Roman"/>
      <charset val="134"/>
    </font>
    <font>
      <sz val="10"/>
      <color rgb="FFFFFFFF"/>
      <name val="宋体"/>
      <charset val="134"/>
    </font>
    <font>
      <b/>
      <sz val="21"/>
      <color rgb="FF000000"/>
      <name val="宋体"/>
      <charset val="134"/>
    </font>
    <font>
      <sz val="11"/>
      <color rgb="FFFFFFFF"/>
      <name val="宋体"/>
      <charset val="134"/>
    </font>
    <font>
      <sz val="11"/>
      <color theme="1"/>
      <name val="Calibri"/>
      <charset val="134"/>
    </font>
    <font>
      <sz val="11"/>
      <color rgb="FF000000"/>
      <name val="宋体"/>
      <charset val="134"/>
      <scheme val="minor"/>
    </font>
    <font>
      <sz val="11"/>
      <color rgb="FF000000"/>
      <name val="SimSun"/>
      <charset val="134"/>
    </font>
    <font>
      <sz val="9"/>
      <color rgb="FF000000"/>
      <name val="宋体"/>
      <charset val="134"/>
      <scheme val="minor"/>
    </font>
    <font>
      <sz val="9.75"/>
      <color rgb="FF000000"/>
      <name val="宋体"/>
      <charset val="134"/>
      <scheme val="minor"/>
    </font>
    <font>
      <sz val="9.75"/>
      <color rgb="FF000000"/>
      <name val="SimSun"/>
      <charset val="134"/>
    </font>
    <font>
      <sz val="18"/>
      <color rgb="FF000000"/>
      <name val="Times New Roman"/>
      <charset val="134"/>
    </font>
    <font>
      <sz val="12"/>
      <color rgb="FF000000"/>
      <name val="宋体"/>
      <charset val="134"/>
    </font>
    <font>
      <sz val="9"/>
      <color theme="1"/>
      <name val="Times New Roman"/>
      <charset val="134"/>
    </font>
    <font>
      <sz val="20"/>
      <color rgb="FF000000"/>
      <name val="宋体"/>
      <charset val="134"/>
    </font>
    <font>
      <sz val="20"/>
      <color rgb="FF000000"/>
      <name val="Times New Roman"/>
      <charset val="134"/>
    </font>
    <font>
      <sz val="10.5"/>
      <color rgb="FF000000"/>
      <name val="宋体"/>
      <charset val="134"/>
    </font>
    <font>
      <sz val="10.5"/>
      <color rgb="FF000000"/>
      <name val="Times New Roman"/>
      <charset val="134"/>
    </font>
    <font>
      <b/>
      <sz val="20"/>
      <color rgb="FF000000"/>
      <name val="Times New Roman"/>
      <charset val="134"/>
    </font>
    <font>
      <b/>
      <sz val="11"/>
      <color rgb="FF000000"/>
      <name val="Times New Roman"/>
      <charset val="134"/>
    </font>
    <font>
      <sz val="10.5"/>
      <color theme="1"/>
      <name val="Times New Roman"/>
      <charset val="134"/>
    </font>
    <font>
      <b/>
      <sz val="11"/>
      <color rgb="FF000000"/>
      <name val="宋体"/>
      <charset val="134"/>
    </font>
    <font>
      <sz val="9"/>
      <color rgb="FF000000"/>
      <name val="Microsoft YaHei UI"/>
      <charset val="134"/>
    </font>
    <font>
      <sz val="11"/>
      <color rgb="FF3F3F76"/>
      <name val="宋体"/>
      <charset val="0"/>
      <scheme val="minor"/>
    </font>
    <font>
      <sz val="11"/>
      <color theme="1"/>
      <name val="宋体"/>
      <charset val="0"/>
      <scheme val="minor"/>
    </font>
    <font>
      <sz val="11"/>
      <color rgb="FF9C0006"/>
      <name val="宋体"/>
      <charset val="0"/>
      <scheme val="minor"/>
    </font>
    <font>
      <sz val="9"/>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color rgb="FF000000"/>
      <name val="宋体"/>
      <charset val="134"/>
    </font>
    <font>
      <sz val="10"/>
      <color rgb="FF000000"/>
      <name val="Arial"/>
      <charset val="134"/>
    </font>
    <font>
      <b/>
      <sz val="10"/>
      <color rgb="FF000000"/>
      <name val="宋体"/>
      <charset val="134"/>
    </font>
    <font>
      <sz val="20"/>
      <color rgb="FF000000"/>
      <name val="Microsoft Sans Serif"/>
      <charset val="134"/>
    </font>
    <font>
      <b/>
      <sz val="20"/>
      <color rgb="FF000000"/>
      <name val="宋体"/>
      <charset val="134"/>
    </font>
    <font>
      <sz val="18"/>
      <color rgb="FF000000"/>
      <name val="Microsoft Sans Serif"/>
      <charset val="134"/>
    </font>
    <font>
      <sz val="32"/>
      <color rgb="FF000000"/>
      <name val="宋体"/>
      <charset val="134"/>
    </font>
    <font>
      <sz val="18"/>
      <color rgb="FF000000"/>
      <name val="宋体"/>
      <charset val="134"/>
    </font>
  </fonts>
  <fills count="33">
    <fill>
      <patternFill patternType="none"/>
    </fill>
    <fill>
      <patternFill patternType="gray125"/>
    </fill>
    <fill>
      <patternFill patternType="solid">
        <fgColor rgb="FFFFCC99"/>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000000"/>
      </left>
      <right/>
      <top style="thin">
        <color rgb="FF000000"/>
      </top>
      <bottom/>
      <diagonal/>
    </border>
  </borders>
  <cellStyleXfs count="667">
    <xf numFmtId="0" fontId="0" fillId="0" borderId="0"/>
    <xf numFmtId="42" fontId="0" fillId="0" borderId="0" applyFont="0" applyFill="0" applyBorder="0" applyAlignment="0" applyProtection="0">
      <alignment vertical="center"/>
    </xf>
    <xf numFmtId="0" fontId="1" fillId="0" borderId="0">
      <alignment horizontal="right"/>
    </xf>
    <xf numFmtId="0" fontId="4" fillId="0" borderId="5">
      <alignment horizontal="center" vertical="center"/>
      <protection locked="0"/>
    </xf>
    <xf numFmtId="0" fontId="4" fillId="0" borderId="8">
      <alignment horizontal="center" vertical="center" wrapText="1"/>
    </xf>
    <xf numFmtId="0" fontId="4" fillId="0" borderId="3">
      <alignment horizontal="center" vertical="center"/>
      <protection locked="0"/>
    </xf>
    <xf numFmtId="0" fontId="1" fillId="0" borderId="0">
      <alignment horizontal="right" vertical="center"/>
      <protection locked="0"/>
    </xf>
    <xf numFmtId="44" fontId="0" fillId="0" borderId="0" applyFont="0" applyFill="0" applyBorder="0" applyAlignment="0" applyProtection="0">
      <alignment vertical="center"/>
    </xf>
    <xf numFmtId="0" fontId="36" fillId="0" borderId="0">
      <alignment horizontal="center" vertical="center"/>
    </xf>
    <xf numFmtId="0" fontId="4" fillId="0" borderId="0"/>
    <xf numFmtId="0" fontId="37" fillId="0" borderId="0">
      <alignment vertical="top"/>
      <protection locked="0"/>
    </xf>
    <xf numFmtId="0" fontId="38" fillId="2" borderId="15" applyNumberFormat="0" applyAlignment="0" applyProtection="0">
      <alignment vertical="center"/>
    </xf>
    <xf numFmtId="0" fontId="1" fillId="0" borderId="2">
      <alignment horizontal="center" vertical="center" wrapText="1"/>
      <protection locked="0"/>
    </xf>
    <xf numFmtId="49" fontId="4" fillId="0" borderId="5">
      <alignment horizontal="center" vertical="center" wrapText="1"/>
    </xf>
    <xf numFmtId="0" fontId="39" fillId="3" borderId="0" applyNumberFormat="0" applyBorder="0" applyAlignment="0" applyProtection="0">
      <alignment vertical="center"/>
    </xf>
    <xf numFmtId="0" fontId="4" fillId="0" borderId="1">
      <alignment horizontal="center" vertical="center"/>
    </xf>
    <xf numFmtId="0" fontId="1" fillId="0" borderId="7">
      <alignment horizontal="center" vertical="center"/>
      <protection locked="0"/>
    </xf>
    <xf numFmtId="41" fontId="0" fillId="0" borderId="0" applyFont="0" applyFill="0" applyBorder="0" applyAlignment="0" applyProtection="0">
      <alignment vertical="center"/>
    </xf>
    <xf numFmtId="0" fontId="4" fillId="0" borderId="0">
      <alignment horizontal="left" vertical="center"/>
      <protection locked="0"/>
    </xf>
    <xf numFmtId="0" fontId="40" fillId="4" borderId="0" applyNumberFormat="0" applyBorder="0" applyAlignment="0" applyProtection="0">
      <alignment vertical="center"/>
    </xf>
    <xf numFmtId="177" fontId="41" fillId="0" borderId="1">
      <alignment horizontal="right" vertical="center"/>
    </xf>
    <xf numFmtId="0" fontId="4" fillId="0" borderId="0"/>
    <xf numFmtId="4" fontId="3" fillId="0" borderId="10">
      <alignment horizontal="right" vertical="center"/>
      <protection locked="0"/>
    </xf>
    <xf numFmtId="0" fontId="39" fillId="5" borderId="0" applyNumberFormat="0" applyBorder="0" applyAlignment="0" applyProtection="0">
      <alignment vertical="center"/>
    </xf>
    <xf numFmtId="43" fontId="0" fillId="0" borderId="0" applyFont="0" applyFill="0" applyBorder="0" applyAlignment="0" applyProtection="0">
      <alignment vertical="center"/>
    </xf>
    <xf numFmtId="0" fontId="4" fillId="0" borderId="10">
      <alignment horizontal="center" vertical="center"/>
    </xf>
    <xf numFmtId="0" fontId="42" fillId="6" borderId="0" applyNumberFormat="0" applyBorder="0" applyAlignment="0" applyProtection="0">
      <alignment vertical="center"/>
    </xf>
    <xf numFmtId="0" fontId="43" fillId="0" borderId="0" applyNumberFormat="0" applyFill="0" applyBorder="0" applyAlignment="0" applyProtection="0">
      <alignment vertical="center"/>
    </xf>
    <xf numFmtId="0" fontId="1" fillId="0" borderId="5">
      <alignment horizontal="center" vertical="center" wrapText="1"/>
      <protection locked="0"/>
    </xf>
    <xf numFmtId="9" fontId="0" fillId="0" borderId="0" applyFont="0" applyFill="0" applyBorder="0" applyAlignment="0" applyProtection="0">
      <alignment vertical="center"/>
    </xf>
    <xf numFmtId="0" fontId="1" fillId="0" borderId="1">
      <alignment horizontal="center" vertical="center"/>
      <protection locked="0"/>
    </xf>
    <xf numFmtId="0" fontId="3" fillId="0" borderId="1">
      <alignment horizontal="right" vertical="center" wrapText="1"/>
    </xf>
    <xf numFmtId="0" fontId="4" fillId="0" borderId="9">
      <alignment horizontal="center" vertical="center" wrapText="1"/>
      <protection locked="0"/>
    </xf>
    <xf numFmtId="0" fontId="3" fillId="0" borderId="10">
      <alignment horizontal="left" vertical="center"/>
    </xf>
    <xf numFmtId="0" fontId="44" fillId="0" borderId="0" applyNumberFormat="0" applyFill="0" applyBorder="0" applyAlignment="0" applyProtection="0">
      <alignment vertical="center"/>
    </xf>
    <xf numFmtId="0" fontId="3" fillId="0" borderId="0">
      <alignment vertical="top"/>
      <protection locked="0"/>
    </xf>
    <xf numFmtId="0" fontId="4" fillId="0" borderId="6">
      <alignment horizontal="center" vertical="center"/>
    </xf>
    <xf numFmtId="0" fontId="37" fillId="0" borderId="0">
      <alignment vertical="top"/>
      <protection locked="0"/>
    </xf>
    <xf numFmtId="0" fontId="4" fillId="0" borderId="8">
      <alignment horizontal="center" vertical="center" wrapText="1"/>
      <protection locked="0"/>
    </xf>
    <xf numFmtId="0" fontId="3" fillId="0" borderId="0">
      <alignment horizontal="right" vertical="center"/>
    </xf>
    <xf numFmtId="0" fontId="0" fillId="7" borderId="16" applyNumberFormat="0" applyFont="0" applyAlignment="0" applyProtection="0">
      <alignment vertical="center"/>
    </xf>
    <xf numFmtId="0" fontId="3" fillId="0" borderId="7">
      <alignment horizontal="left" vertical="center"/>
      <protection locked="0"/>
    </xf>
    <xf numFmtId="4" fontId="3" fillId="0" borderId="1">
      <alignment horizontal="right" vertical="center"/>
      <protection locked="0"/>
    </xf>
    <xf numFmtId="0" fontId="3" fillId="0" borderId="10">
      <alignment horizontal="left" vertical="center" wrapText="1"/>
    </xf>
    <xf numFmtId="0" fontId="4" fillId="0" borderId="10">
      <alignment horizontal="center" vertical="center"/>
      <protection locked="0"/>
    </xf>
    <xf numFmtId="0" fontId="4" fillId="0" borderId="1">
      <alignment vertical="center" wrapText="1"/>
    </xf>
    <xf numFmtId="0" fontId="42" fillId="8" borderId="0" applyNumberFormat="0" applyBorder="0" applyAlignment="0" applyProtection="0">
      <alignment vertical="center"/>
    </xf>
    <xf numFmtId="0" fontId="1" fillId="0" borderId="0"/>
    <xf numFmtId="49" fontId="1" fillId="0" borderId="1">
      <alignment horizont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17" applyNumberFormat="0" applyFill="0" applyAlignment="0" applyProtection="0">
      <alignment vertical="center"/>
    </xf>
    <xf numFmtId="0" fontId="1" fillId="0" borderId="0">
      <alignment vertical="top"/>
    </xf>
    <xf numFmtId="0" fontId="50" fillId="0" borderId="17" applyNumberFormat="0" applyFill="0" applyAlignment="0" applyProtection="0">
      <alignment vertical="center"/>
    </xf>
    <xf numFmtId="0" fontId="2" fillId="0" borderId="0">
      <alignment horizontal="center" vertical="center"/>
    </xf>
    <xf numFmtId="0" fontId="4" fillId="0" borderId="3">
      <alignment horizontal="center" vertical="center"/>
    </xf>
    <xf numFmtId="0" fontId="4" fillId="0" borderId="3">
      <alignment horizontal="center" vertical="center" wrapText="1"/>
    </xf>
    <xf numFmtId="0" fontId="1" fillId="0" borderId="10">
      <alignment horizontal="center" vertical="center"/>
      <protection locked="0"/>
    </xf>
    <xf numFmtId="4" fontId="3" fillId="0" borderId="10">
      <alignment horizontal="right" vertical="center"/>
      <protection locked="0"/>
    </xf>
    <xf numFmtId="0" fontId="42" fillId="9" borderId="0" applyNumberFormat="0" applyBorder="0" applyAlignment="0" applyProtection="0">
      <alignment vertical="center"/>
    </xf>
    <xf numFmtId="0" fontId="4" fillId="0" borderId="2">
      <alignment horizontal="center" vertical="center" wrapText="1"/>
      <protection locked="0"/>
    </xf>
    <xf numFmtId="0" fontId="45" fillId="0" borderId="18" applyNumberFormat="0" applyFill="0" applyAlignment="0" applyProtection="0">
      <alignment vertical="center"/>
    </xf>
    <xf numFmtId="49" fontId="4" fillId="0" borderId="1">
      <alignment horizontal="center" vertical="center"/>
      <protection locked="0"/>
    </xf>
    <xf numFmtId="0" fontId="3" fillId="0" borderId="0">
      <alignment horizontal="right" vertical="center"/>
    </xf>
    <xf numFmtId="0" fontId="42" fillId="10" borderId="0" applyNumberFormat="0" applyBorder="0" applyAlignment="0" applyProtection="0">
      <alignment vertical="center"/>
    </xf>
    <xf numFmtId="0" fontId="3" fillId="0" borderId="1">
      <alignment horizontal="center" vertical="center"/>
      <protection locked="0"/>
    </xf>
    <xf numFmtId="4" fontId="3" fillId="0" borderId="1">
      <alignment horizontal="right" vertical="center" wrapText="1"/>
    </xf>
    <xf numFmtId="0" fontId="3" fillId="0" borderId="0">
      <alignment vertical="top"/>
      <protection locked="0"/>
    </xf>
    <xf numFmtId="0" fontId="51" fillId="11" borderId="19" applyNumberFormat="0" applyAlignment="0" applyProtection="0">
      <alignment vertical="center"/>
    </xf>
    <xf numFmtId="0" fontId="4" fillId="0" borderId="8">
      <alignment horizontal="center" vertical="center"/>
    </xf>
    <xf numFmtId="0" fontId="52" fillId="11" borderId="15" applyNumberFormat="0" applyAlignment="0" applyProtection="0">
      <alignment vertical="center"/>
    </xf>
    <xf numFmtId="0" fontId="1" fillId="0" borderId="5">
      <alignment horizontal="center" vertical="center" wrapText="1"/>
      <protection locked="0"/>
    </xf>
    <xf numFmtId="0" fontId="1" fillId="0" borderId="0">
      <alignment vertical="center"/>
    </xf>
    <xf numFmtId="0" fontId="1" fillId="0" borderId="0"/>
    <xf numFmtId="0" fontId="53" fillId="12" borderId="20" applyNumberFormat="0" applyAlignment="0" applyProtection="0">
      <alignment vertical="center"/>
    </xf>
    <xf numFmtId="0" fontId="39" fillId="13" borderId="0" applyNumberFormat="0" applyBorder="0" applyAlignment="0" applyProtection="0">
      <alignment vertical="center"/>
    </xf>
    <xf numFmtId="0" fontId="42" fillId="14" borderId="0" applyNumberFormat="0" applyBorder="0" applyAlignment="0" applyProtection="0">
      <alignment vertical="center"/>
    </xf>
    <xf numFmtId="0" fontId="54" fillId="0" borderId="21" applyNumberFormat="0" applyFill="0" applyAlignment="0" applyProtection="0">
      <alignment vertical="center"/>
    </xf>
    <xf numFmtId="0" fontId="4" fillId="0" borderId="2">
      <alignment horizontal="center" vertical="center" wrapText="1"/>
      <protection locked="0"/>
    </xf>
    <xf numFmtId="0" fontId="55" fillId="0" borderId="22" applyNumberFormat="0" applyFill="0" applyAlignment="0" applyProtection="0">
      <alignment vertical="center"/>
    </xf>
    <xf numFmtId="0" fontId="56" fillId="15" borderId="0" applyNumberFormat="0" applyBorder="0" applyAlignment="0" applyProtection="0">
      <alignment vertical="center"/>
    </xf>
    <xf numFmtId="0" fontId="1" fillId="0" borderId="0">
      <alignment horizontal="right" vertical="center"/>
      <protection locked="0"/>
    </xf>
    <xf numFmtId="0" fontId="37" fillId="0" borderId="0">
      <alignment vertical="top"/>
      <protection locked="0"/>
    </xf>
    <xf numFmtId="0" fontId="57" fillId="16" borderId="0" applyNumberFormat="0" applyBorder="0" applyAlignment="0" applyProtection="0">
      <alignment vertical="center"/>
    </xf>
    <xf numFmtId="0" fontId="39" fillId="17" borderId="0" applyNumberFormat="0" applyBorder="0" applyAlignment="0" applyProtection="0">
      <alignment vertical="center"/>
    </xf>
    <xf numFmtId="0" fontId="42" fillId="18" borderId="0" applyNumberFormat="0" applyBorder="0" applyAlignment="0" applyProtection="0">
      <alignment vertical="center"/>
    </xf>
    <xf numFmtId="0" fontId="2" fillId="0" borderId="0">
      <alignment horizontal="center"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 fillId="0" borderId="0">
      <alignment horizontal="left" vertical="center"/>
      <protection locked="0"/>
    </xf>
    <xf numFmtId="0" fontId="39" fillId="21" borderId="0" applyNumberFormat="0" applyBorder="0" applyAlignment="0" applyProtection="0">
      <alignment vertical="center"/>
    </xf>
    <xf numFmtId="0" fontId="1" fillId="0" borderId="0"/>
    <xf numFmtId="0" fontId="2" fillId="0" borderId="0">
      <alignment horizontal="center" vertical="center"/>
    </xf>
    <xf numFmtId="0" fontId="39" fillId="22" borderId="0" applyNumberFormat="0" applyBorder="0" applyAlignment="0" applyProtection="0">
      <alignment vertical="center"/>
    </xf>
    <xf numFmtId="0" fontId="4" fillId="0" borderId="5">
      <alignment horizontal="center" vertical="center"/>
    </xf>
    <xf numFmtId="0" fontId="4" fillId="0" borderId="6">
      <alignment horizontal="center" vertical="center"/>
    </xf>
    <xf numFmtId="0" fontId="3" fillId="0" borderId="0">
      <alignment horizontal="right" vertical="center"/>
    </xf>
    <xf numFmtId="0" fontId="42" fillId="23" borderId="0" applyNumberFormat="0" applyBorder="0" applyAlignment="0" applyProtection="0">
      <alignment vertical="center"/>
    </xf>
    <xf numFmtId="0" fontId="3" fillId="0" borderId="1">
      <alignment horizontal="left" vertical="top" wrapText="1"/>
    </xf>
    <xf numFmtId="0" fontId="42" fillId="24" borderId="0" applyNumberFormat="0" applyBorder="0" applyAlignment="0" applyProtection="0">
      <alignment vertical="center"/>
    </xf>
    <xf numFmtId="0" fontId="39" fillId="25" borderId="0" applyNumberFormat="0" applyBorder="0" applyAlignment="0" applyProtection="0">
      <alignment vertical="center"/>
    </xf>
    <xf numFmtId="0" fontId="4" fillId="0" borderId="3">
      <alignment horizontal="center" vertical="center" wrapText="1"/>
    </xf>
    <xf numFmtId="0" fontId="39" fillId="26" borderId="0" applyNumberFormat="0" applyBorder="0" applyAlignment="0" applyProtection="0">
      <alignment vertical="center"/>
    </xf>
    <xf numFmtId="0" fontId="42" fillId="27" borderId="0" applyNumberFormat="0" applyBorder="0" applyAlignment="0" applyProtection="0">
      <alignment vertical="center"/>
    </xf>
    <xf numFmtId="0" fontId="39" fillId="28" borderId="0" applyNumberFormat="0" applyBorder="0" applyAlignment="0" applyProtection="0">
      <alignment vertical="center"/>
    </xf>
    <xf numFmtId="0" fontId="42" fillId="29" borderId="0" applyNumberFormat="0" applyBorder="0" applyAlignment="0" applyProtection="0">
      <alignment vertical="center"/>
    </xf>
    <xf numFmtId="0" fontId="1" fillId="0" borderId="0">
      <alignment vertical="top"/>
    </xf>
    <xf numFmtId="0" fontId="1" fillId="0" borderId="0">
      <alignment horizontal="right" vertical="center"/>
    </xf>
    <xf numFmtId="0" fontId="42" fillId="30" borderId="0" applyNumberFormat="0" applyBorder="0" applyAlignment="0" applyProtection="0">
      <alignment vertical="center"/>
    </xf>
    <xf numFmtId="0" fontId="39" fillId="31" borderId="0" applyNumberFormat="0" applyBorder="0" applyAlignment="0" applyProtection="0">
      <alignment vertical="center"/>
    </xf>
    <xf numFmtId="0" fontId="4" fillId="0" borderId="5">
      <alignment horizontal="center" vertical="center"/>
    </xf>
    <xf numFmtId="0" fontId="3" fillId="0" borderId="1">
      <alignment horizontal="left" vertical="center"/>
    </xf>
    <xf numFmtId="0" fontId="42" fillId="32" borderId="0" applyNumberFormat="0" applyBorder="0" applyAlignment="0" applyProtection="0">
      <alignment vertical="center"/>
    </xf>
    <xf numFmtId="0" fontId="4" fillId="0" borderId="4">
      <alignment horizontal="center" vertical="center"/>
    </xf>
    <xf numFmtId="4" fontId="58" fillId="0" borderId="11">
      <alignment horizontal="right" vertical="center"/>
    </xf>
    <xf numFmtId="0" fontId="3" fillId="0" borderId="1">
      <alignment horizontal="right" vertical="center"/>
    </xf>
    <xf numFmtId="178" fontId="41" fillId="0" borderId="1">
      <alignment horizontal="right" vertical="center"/>
    </xf>
    <xf numFmtId="0" fontId="4" fillId="0" borderId="2">
      <alignment horizontal="center" vertical="center"/>
    </xf>
    <xf numFmtId="0" fontId="59" fillId="0" borderId="0">
      <alignment vertical="top"/>
    </xf>
    <xf numFmtId="0" fontId="59" fillId="0" borderId="0"/>
    <xf numFmtId="0" fontId="1" fillId="0" borderId="8">
      <alignment horizontal="center" vertical="center" wrapText="1"/>
      <protection locked="0"/>
    </xf>
    <xf numFmtId="0" fontId="4" fillId="0" borderId="4">
      <alignment horizontal="center" vertical="center"/>
    </xf>
    <xf numFmtId="0" fontId="4" fillId="0" borderId="2">
      <alignment horizontal="center" vertical="center"/>
    </xf>
    <xf numFmtId="0" fontId="1" fillId="0" borderId="0"/>
    <xf numFmtId="0" fontId="1" fillId="0" borderId="9">
      <alignment horizontal="center" vertical="center" wrapText="1"/>
    </xf>
    <xf numFmtId="49" fontId="17" fillId="0" borderId="0">
      <protection locked="0"/>
    </xf>
    <xf numFmtId="176" fontId="3" fillId="0" borderId="1">
      <alignment horizontal="right" vertical="center" wrapText="1"/>
      <protection locked="0"/>
    </xf>
    <xf numFmtId="10" fontId="41" fillId="0" borderId="1">
      <alignment horizontal="right" vertical="center"/>
    </xf>
    <xf numFmtId="0" fontId="4" fillId="0" borderId="7">
      <alignment horizontal="center" vertical="center" wrapText="1"/>
    </xf>
    <xf numFmtId="0" fontId="3" fillId="0" borderId="1">
      <alignment horizontal="left" vertical="center"/>
    </xf>
    <xf numFmtId="0" fontId="4" fillId="0" borderId="4">
      <alignment horizontal="center" vertical="center"/>
    </xf>
    <xf numFmtId="0" fontId="4" fillId="0" borderId="1">
      <alignment horizontal="center" vertical="center"/>
    </xf>
    <xf numFmtId="0" fontId="1" fillId="0" borderId="10">
      <alignment horizontal="center" vertical="center"/>
    </xf>
    <xf numFmtId="0" fontId="3" fillId="0" borderId="0">
      <alignment horizontal="left" vertical="center"/>
    </xf>
    <xf numFmtId="49" fontId="4" fillId="0" borderId="7">
      <alignment horizontal="center" vertical="center" wrapText="1"/>
    </xf>
    <xf numFmtId="4" fontId="4" fillId="0" borderId="1">
      <alignment vertical="center"/>
    </xf>
    <xf numFmtId="0" fontId="2" fillId="0" borderId="0">
      <alignment horizontal="center" vertical="center"/>
    </xf>
    <xf numFmtId="0" fontId="8" fillId="0" borderId="0">
      <alignment horizontal="center" vertical="center"/>
    </xf>
    <xf numFmtId="0" fontId="60" fillId="0" borderId="6">
      <alignment horizontal="center" vertical="center"/>
    </xf>
    <xf numFmtId="0" fontId="4" fillId="0" borderId="5">
      <alignment horizontal="center" vertical="center"/>
    </xf>
    <xf numFmtId="0" fontId="4" fillId="0" borderId="8">
      <alignment horizontal="center" vertical="center"/>
    </xf>
    <xf numFmtId="179" fontId="41" fillId="0" borderId="1">
      <alignment horizontal="right" vertical="center"/>
    </xf>
    <xf numFmtId="0" fontId="3" fillId="0" borderId="10">
      <alignment horizontal="left" vertical="center" wrapText="1"/>
    </xf>
    <xf numFmtId="0" fontId="4" fillId="0" borderId="0">
      <protection locked="0"/>
    </xf>
    <xf numFmtId="49" fontId="1" fillId="0" borderId="0"/>
    <xf numFmtId="0" fontId="4" fillId="0" borderId="5">
      <alignment horizontal="center" vertical="center"/>
    </xf>
    <xf numFmtId="49" fontId="41" fillId="0" borderId="1">
      <alignment horizontal="left" vertical="center" wrapText="1"/>
    </xf>
    <xf numFmtId="0" fontId="37" fillId="0" borderId="0">
      <alignment vertical="top"/>
      <protection locked="0"/>
    </xf>
    <xf numFmtId="179" fontId="41" fillId="0" borderId="1">
      <alignment horizontal="right" vertical="center"/>
    </xf>
    <xf numFmtId="180" fontId="41" fillId="0" borderId="1">
      <alignment horizontal="right" vertical="center"/>
    </xf>
    <xf numFmtId="0" fontId="59" fillId="0" borderId="0">
      <alignment vertical="top"/>
    </xf>
    <xf numFmtId="0" fontId="4" fillId="0" borderId="0">
      <alignment horizontal="right" wrapText="1"/>
    </xf>
    <xf numFmtId="49" fontId="1" fillId="0" borderId="0"/>
    <xf numFmtId="181" fontId="41" fillId="0" borderId="1">
      <alignment horizontal="right" vertical="center"/>
    </xf>
    <xf numFmtId="0" fontId="4" fillId="0" borderId="5">
      <alignment horizontal="center" vertical="center"/>
    </xf>
    <xf numFmtId="0" fontId="60" fillId="0" borderId="7">
      <alignment horizontal="center" vertical="center"/>
    </xf>
    <xf numFmtId="0" fontId="59" fillId="0" borderId="1"/>
    <xf numFmtId="0" fontId="4" fillId="0" borderId="0"/>
    <xf numFmtId="0" fontId="3" fillId="0" borderId="4">
      <alignment horizontal="left" vertical="center"/>
    </xf>
    <xf numFmtId="49" fontId="4" fillId="0" borderId="1">
      <alignment horizontal="center" vertical="center"/>
      <protection locked="0"/>
    </xf>
    <xf numFmtId="0" fontId="4" fillId="0" borderId="7">
      <alignment horizontal="center" vertical="center"/>
      <protection locked="0"/>
    </xf>
    <xf numFmtId="0" fontId="1" fillId="0" borderId="1">
      <alignment horizontal="center" vertical="center"/>
    </xf>
    <xf numFmtId="0" fontId="1" fillId="0" borderId="6">
      <alignment horizontal="center" vertical="center" wrapText="1"/>
    </xf>
    <xf numFmtId="0" fontId="1" fillId="0" borderId="1"/>
    <xf numFmtId="0" fontId="1" fillId="0" borderId="1"/>
    <xf numFmtId="0" fontId="1" fillId="0" borderId="0">
      <alignment horizontal="right" vertical="center"/>
    </xf>
    <xf numFmtId="0" fontId="3" fillId="0" borderId="7">
      <alignment horizontal="right" vertical="center"/>
      <protection locked="0"/>
    </xf>
    <xf numFmtId="3" fontId="1" fillId="0" borderId="5">
      <alignment horizontal="center" vertical="center"/>
    </xf>
    <xf numFmtId="0" fontId="58" fillId="0" borderId="4">
      <alignment horizontal="center" vertical="center"/>
    </xf>
    <xf numFmtId="0" fontId="4" fillId="0" borderId="7">
      <alignment horizontal="center" vertical="center"/>
    </xf>
    <xf numFmtId="0" fontId="1" fillId="0" borderId="0">
      <alignment horizontal="right"/>
    </xf>
    <xf numFmtId="4" fontId="3" fillId="0" borderId="1">
      <alignment horizontal="right" vertical="center"/>
    </xf>
    <xf numFmtId="3" fontId="1" fillId="0" borderId="1">
      <alignment horizontal="center" vertical="center"/>
    </xf>
    <xf numFmtId="0" fontId="58" fillId="0" borderId="4">
      <alignment horizontal="center" vertical="center"/>
      <protection locked="0"/>
    </xf>
    <xf numFmtId="4" fontId="3" fillId="0" borderId="1">
      <alignment horizontal="right" vertical="center"/>
      <protection locked="0"/>
    </xf>
    <xf numFmtId="0" fontId="1" fillId="0" borderId="0">
      <protection locked="0"/>
    </xf>
    <xf numFmtId="0" fontId="1" fillId="0" borderId="0"/>
    <xf numFmtId="0" fontId="4" fillId="0" borderId="5">
      <alignment horizontal="center" vertical="center"/>
      <protection locked="0"/>
    </xf>
    <xf numFmtId="0" fontId="59" fillId="0" borderId="1">
      <alignment horizontal="center" vertical="center"/>
    </xf>
    <xf numFmtId="0" fontId="2" fillId="0" borderId="0">
      <alignment horizontal="center" vertical="top"/>
    </xf>
    <xf numFmtId="0" fontId="1" fillId="0" borderId="6">
      <alignment horizontal="center" vertical="center" wrapText="1"/>
      <protection locked="0"/>
    </xf>
    <xf numFmtId="0" fontId="2" fillId="0" borderId="0">
      <alignment horizontal="center" vertical="center"/>
      <protection locked="0"/>
    </xf>
    <xf numFmtId="0" fontId="8" fillId="0" borderId="0">
      <alignment horizontal="center" vertical="center" wrapText="1"/>
    </xf>
    <xf numFmtId="0" fontId="4" fillId="0" borderId="6">
      <alignment horizontal="center" vertical="center"/>
      <protection locked="0"/>
    </xf>
    <xf numFmtId="0" fontId="3" fillId="0" borderId="0">
      <alignment horizontal="right" vertical="center"/>
      <protection locked="0"/>
    </xf>
    <xf numFmtId="0" fontId="36" fillId="0" borderId="0">
      <alignment horizontal="center" vertical="center"/>
    </xf>
    <xf numFmtId="0" fontId="4" fillId="0" borderId="0">
      <protection locked="0"/>
    </xf>
    <xf numFmtId="0" fontId="3" fillId="0" borderId="0">
      <alignment horizontal="left" vertical="center"/>
    </xf>
    <xf numFmtId="0" fontId="4" fillId="0" borderId="1">
      <alignment horizontal="center" vertical="center"/>
      <protection locked="0"/>
    </xf>
    <xf numFmtId="0" fontId="4" fillId="0" borderId="7">
      <alignment horizontal="center" vertical="center"/>
    </xf>
    <xf numFmtId="0" fontId="4" fillId="0" borderId="2">
      <alignment horizontal="center" vertical="center" wrapText="1"/>
    </xf>
    <xf numFmtId="0" fontId="1" fillId="0" borderId="7">
      <alignment horizontal="center" vertical="center"/>
    </xf>
    <xf numFmtId="4" fontId="3" fillId="0" borderId="1">
      <alignment horizontal="right" vertical="center"/>
    </xf>
    <xf numFmtId="0" fontId="58" fillId="0" borderId="1">
      <alignment horizontal="center" vertical="center"/>
    </xf>
    <xf numFmtId="0" fontId="4" fillId="0" borderId="3">
      <alignment horizontal="center" vertical="center" wrapText="1"/>
    </xf>
    <xf numFmtId="4" fontId="4" fillId="0" borderId="1">
      <alignment vertical="center"/>
      <protection locked="0"/>
    </xf>
    <xf numFmtId="4" fontId="3" fillId="0" borderId="1">
      <alignment horizontal="right" vertical="center"/>
      <protection locked="0"/>
    </xf>
    <xf numFmtId="0" fontId="3" fillId="0" borderId="0">
      <alignment horizontal="right"/>
    </xf>
    <xf numFmtId="0" fontId="4" fillId="0" borderId="4">
      <alignment horizontal="center" vertical="center" wrapText="1"/>
    </xf>
    <xf numFmtId="0" fontId="37" fillId="0" borderId="0">
      <alignment vertical="top"/>
      <protection locked="0"/>
    </xf>
    <xf numFmtId="4" fontId="3" fillId="0" borderId="11">
      <alignment horizontal="right" vertical="center"/>
      <protection locked="0"/>
    </xf>
    <xf numFmtId="4" fontId="58" fillId="0" borderId="1">
      <alignment horizontal="right" vertical="center"/>
    </xf>
    <xf numFmtId="0" fontId="3" fillId="0" borderId="4">
      <alignment horizontal="left" vertical="center" wrapText="1"/>
    </xf>
    <xf numFmtId="4" fontId="3" fillId="0" borderId="11">
      <alignment horizontal="right" vertical="center"/>
    </xf>
    <xf numFmtId="4" fontId="58" fillId="0" borderId="1">
      <alignment horizontal="right" vertical="center"/>
      <protection locked="0"/>
    </xf>
    <xf numFmtId="0" fontId="3" fillId="0" borderId="11">
      <alignment horizontal="center" vertical="center"/>
    </xf>
    <xf numFmtId="0" fontId="37" fillId="0" borderId="0">
      <alignment vertical="top"/>
      <protection locked="0"/>
    </xf>
    <xf numFmtId="0" fontId="1" fillId="0" borderId="12">
      <alignment horizontal="center" vertical="center" wrapText="1"/>
    </xf>
    <xf numFmtId="0" fontId="61" fillId="0" borderId="0">
      <alignment horizontal="center" vertical="center"/>
    </xf>
    <xf numFmtId="0" fontId="1" fillId="0" borderId="0"/>
    <xf numFmtId="0" fontId="4" fillId="0" borderId="0">
      <alignment horizontal="left" vertical="center"/>
    </xf>
    <xf numFmtId="0" fontId="8" fillId="0" borderId="0">
      <alignment horizontal="center" vertical="center"/>
      <protection locked="0"/>
    </xf>
    <xf numFmtId="0" fontId="4" fillId="0" borderId="5">
      <alignment horizontal="center" vertical="center"/>
    </xf>
    <xf numFmtId="0" fontId="3" fillId="0" borderId="0">
      <alignment horizontal="left" vertical="center"/>
    </xf>
    <xf numFmtId="49" fontId="4" fillId="0" borderId="1">
      <alignment horizontal="center" vertical="center"/>
    </xf>
    <xf numFmtId="0" fontId="1" fillId="0" borderId="3">
      <alignment horizontal="center" vertical="center" wrapText="1"/>
    </xf>
    <xf numFmtId="0" fontId="4" fillId="0" borderId="1">
      <alignment vertical="center" wrapText="1"/>
    </xf>
    <xf numFmtId="0" fontId="1" fillId="0" borderId="4">
      <alignment horizontal="center" vertical="center"/>
    </xf>
    <xf numFmtId="49" fontId="1" fillId="0" borderId="1"/>
    <xf numFmtId="0" fontId="1" fillId="0" borderId="5">
      <alignment horizontal="center" vertical="center"/>
    </xf>
    <xf numFmtId="0" fontId="60" fillId="0" borderId="5">
      <alignment horizontal="center" vertical="center"/>
    </xf>
    <xf numFmtId="0" fontId="3" fillId="0" borderId="1">
      <alignment horizontal="left" vertical="center" wrapText="1"/>
    </xf>
    <xf numFmtId="0" fontId="3" fillId="0" borderId="5">
      <alignment horizontal="center" vertical="center"/>
      <protection locked="0"/>
    </xf>
    <xf numFmtId="0" fontId="1" fillId="0" borderId="6">
      <alignment horizontal="center" vertical="center"/>
      <protection locked="0"/>
    </xf>
    <xf numFmtId="0" fontId="1" fillId="0" borderId="10">
      <alignment horizontal="center" vertical="center" wrapText="1"/>
      <protection locked="0"/>
    </xf>
    <xf numFmtId="0" fontId="1" fillId="0" borderId="12">
      <alignment horizontal="center" vertical="center"/>
      <protection locked="0"/>
    </xf>
    <xf numFmtId="0" fontId="1" fillId="0" borderId="7">
      <alignment horizontal="center" vertical="center" wrapText="1"/>
    </xf>
    <xf numFmtId="0" fontId="1" fillId="0" borderId="0"/>
    <xf numFmtId="0" fontId="1" fillId="0" borderId="1">
      <alignment horizontal="center" vertical="center"/>
      <protection locked="0"/>
    </xf>
    <xf numFmtId="0" fontId="1" fillId="0" borderId="10">
      <alignment horizontal="center" vertical="center" wrapText="1"/>
    </xf>
    <xf numFmtId="0" fontId="2" fillId="0" borderId="0">
      <alignment horizontal="center" vertical="center"/>
      <protection locked="0"/>
    </xf>
    <xf numFmtId="0" fontId="3" fillId="0" borderId="0">
      <alignment vertical="top"/>
      <protection locked="0"/>
    </xf>
    <xf numFmtId="0" fontId="1" fillId="0" borderId="9">
      <alignment horizontal="center" vertical="center" wrapText="1"/>
      <protection locked="0"/>
    </xf>
    <xf numFmtId="0" fontId="3" fillId="0" borderId="0">
      <alignment horizontal="left" vertical="center"/>
      <protection locked="0"/>
    </xf>
    <xf numFmtId="0" fontId="1" fillId="0" borderId="4">
      <alignment horizontal="center" vertical="center"/>
      <protection locked="0"/>
    </xf>
    <xf numFmtId="0" fontId="3" fillId="0" borderId="10">
      <alignment horizontal="right" vertical="center"/>
      <protection locked="0"/>
    </xf>
    <xf numFmtId="0" fontId="4" fillId="0" borderId="3">
      <alignment horizontal="center" vertical="center" wrapText="1"/>
      <protection locked="0"/>
    </xf>
    <xf numFmtId="3" fontId="1" fillId="0" borderId="4">
      <alignment horizontal="center" vertical="center"/>
    </xf>
    <xf numFmtId="0" fontId="3" fillId="0" borderId="0">
      <alignment horizontal="right" wrapText="1"/>
      <protection locked="0"/>
    </xf>
    <xf numFmtId="0" fontId="4" fillId="0" borderId="3">
      <alignment horizontal="center" vertical="center"/>
    </xf>
    <xf numFmtId="4" fontId="3" fillId="0" borderId="4">
      <alignment horizontal="right" vertical="center"/>
      <protection locked="0"/>
    </xf>
    <xf numFmtId="0" fontId="1" fillId="0" borderId="8">
      <alignment horizontal="center" vertical="center" wrapText="1"/>
    </xf>
    <xf numFmtId="0" fontId="4" fillId="0" borderId="4">
      <alignment horizontal="center" vertical="center"/>
      <protection locked="0"/>
    </xf>
    <xf numFmtId="3" fontId="1" fillId="0" borderId="10">
      <alignment horizontal="center" vertical="center"/>
    </xf>
    <xf numFmtId="0" fontId="3" fillId="0" borderId="10">
      <alignment horizontal="right" vertical="center"/>
    </xf>
    <xf numFmtId="0" fontId="1" fillId="0" borderId="1">
      <alignment horizontal="center" vertical="center"/>
      <protection locked="0"/>
    </xf>
    <xf numFmtId="0" fontId="1" fillId="0" borderId="1"/>
    <xf numFmtId="0" fontId="3" fillId="0" borderId="1">
      <alignment horizontal="left" vertical="center"/>
    </xf>
    <xf numFmtId="0" fontId="1" fillId="0" borderId="0">
      <alignment horizontal="right" vertical="center"/>
      <protection locked="0"/>
    </xf>
    <xf numFmtId="0" fontId="1" fillId="0" borderId="0">
      <alignment horizontal="right"/>
      <protection locked="0"/>
    </xf>
    <xf numFmtId="0" fontId="1" fillId="0" borderId="7">
      <alignment horizontal="center" vertical="center" wrapText="1"/>
      <protection locked="0"/>
    </xf>
    <xf numFmtId="0" fontId="1" fillId="0" borderId="0"/>
    <xf numFmtId="0" fontId="4" fillId="0" borderId="2">
      <alignment horizontal="center" vertical="center" wrapText="1"/>
    </xf>
    <xf numFmtId="0" fontId="3" fillId="0" borderId="0">
      <alignment horizontal="left" vertical="center" wrapText="1"/>
      <protection locked="0"/>
    </xf>
    <xf numFmtId="0" fontId="4" fillId="0" borderId="4">
      <alignment horizontal="center" vertical="center"/>
    </xf>
    <xf numFmtId="0" fontId="4" fillId="0" borderId="4">
      <alignment horizontal="center" vertical="center" wrapText="1"/>
    </xf>
    <xf numFmtId="0" fontId="4" fillId="0" borderId="2">
      <alignment horizontal="center" vertical="center" wrapText="1"/>
    </xf>
    <xf numFmtId="0" fontId="3" fillId="0" borderId="1">
      <alignment horizontal="right" vertical="center" wrapText="1"/>
    </xf>
    <xf numFmtId="0" fontId="3" fillId="0" borderId="7">
      <alignment horizontal="left" vertical="center"/>
    </xf>
    <xf numFmtId="0" fontId="3" fillId="0" borderId="1">
      <alignment horizontal="right" vertical="center" wrapText="1"/>
      <protection locked="0"/>
    </xf>
    <xf numFmtId="0" fontId="4" fillId="0" borderId="0"/>
    <xf numFmtId="0" fontId="17" fillId="0" borderId="0">
      <alignment horizontal="right"/>
      <protection locked="0"/>
    </xf>
    <xf numFmtId="0" fontId="4" fillId="0" borderId="4">
      <alignment horizontal="center" vertical="center"/>
    </xf>
    <xf numFmtId="0" fontId="58" fillId="0" borderId="1">
      <alignment horizontal="center" vertical="center"/>
    </xf>
    <xf numFmtId="0" fontId="4" fillId="0" borderId="5">
      <alignment horizontal="center" vertical="center"/>
    </xf>
    <xf numFmtId="0" fontId="4" fillId="0" borderId="2">
      <alignment horizontal="center" vertical="center"/>
    </xf>
    <xf numFmtId="0" fontId="18" fillId="0" borderId="0">
      <alignment horizontal="center" vertical="center" wrapText="1"/>
      <protection locked="0"/>
    </xf>
    <xf numFmtId="0" fontId="3" fillId="0" borderId="4">
      <alignment horizontal="left" vertical="center" wrapText="1"/>
    </xf>
    <xf numFmtId="0" fontId="58" fillId="0" borderId="1">
      <alignment horizontal="center" vertical="center"/>
      <protection locked="0"/>
    </xf>
    <xf numFmtId="0" fontId="37" fillId="0" borderId="0">
      <alignment vertical="top"/>
      <protection locked="0"/>
    </xf>
    <xf numFmtId="0" fontId="4" fillId="0" borderId="6">
      <alignment horizontal="center" vertical="center"/>
    </xf>
    <xf numFmtId="0" fontId="3" fillId="0" borderId="0">
      <alignment horizontal="left" vertical="center"/>
      <protection locked="0"/>
    </xf>
    <xf numFmtId="0" fontId="1" fillId="0" borderId="11">
      <alignment horizontal="center" vertical="center" wrapText="1"/>
      <protection locked="0"/>
    </xf>
    <xf numFmtId="0" fontId="62" fillId="0" borderId="0">
      <alignment horizontal="center" vertical="center"/>
    </xf>
    <xf numFmtId="0" fontId="1" fillId="0" borderId="1">
      <alignment horizontal="center" vertical="center"/>
      <protection locked="0"/>
    </xf>
    <xf numFmtId="0" fontId="4" fillId="0" borderId="2">
      <alignment horizontal="center" vertical="center"/>
      <protection locked="0"/>
    </xf>
    <xf numFmtId="0" fontId="4" fillId="0" borderId="0">
      <alignment horizontal="left" vertical="center" wrapText="1"/>
    </xf>
    <xf numFmtId="0" fontId="3" fillId="0" borderId="10">
      <alignment horizontal="left" vertical="center" wrapText="1"/>
    </xf>
    <xf numFmtId="0" fontId="1" fillId="0" borderId="10">
      <alignment horizontal="center" vertical="center" wrapText="1"/>
    </xf>
    <xf numFmtId="0" fontId="4" fillId="0" borderId="0">
      <alignment wrapText="1"/>
    </xf>
    <xf numFmtId="0" fontId="3" fillId="0" borderId="1">
      <alignment horizontal="left" vertical="center" wrapText="1"/>
      <protection locked="0"/>
    </xf>
    <xf numFmtId="4" fontId="3" fillId="0" borderId="10">
      <alignment horizontal="right" vertical="center"/>
    </xf>
    <xf numFmtId="3" fontId="4" fillId="0" borderId="10">
      <alignment horizontal="center" vertical="center"/>
    </xf>
    <xf numFmtId="0" fontId="1" fillId="0" borderId="0">
      <alignment vertical="top"/>
      <protection locked="0"/>
    </xf>
    <xf numFmtId="0" fontId="4" fillId="0" borderId="6">
      <alignment horizontal="center" vertical="center"/>
    </xf>
    <xf numFmtId="0" fontId="4" fillId="0" borderId="10">
      <alignment horizontal="center" vertical="center"/>
      <protection locked="0"/>
    </xf>
    <xf numFmtId="0" fontId="4" fillId="0" borderId="3">
      <alignment horizontal="center" vertical="center"/>
      <protection locked="0"/>
    </xf>
    <xf numFmtId="0" fontId="4" fillId="0" borderId="7">
      <alignment horizontal="center" vertical="center"/>
    </xf>
    <xf numFmtId="0" fontId="1" fillId="0" borderId="8">
      <alignment horizontal="center" vertical="center"/>
    </xf>
    <xf numFmtId="0" fontId="3" fillId="0" borderId="6">
      <alignment horizontal="left" vertical="center"/>
      <protection locked="0"/>
    </xf>
    <xf numFmtId="0" fontId="4" fillId="0" borderId="5">
      <alignment horizontal="center" vertical="center"/>
      <protection locked="0"/>
    </xf>
    <xf numFmtId="3" fontId="4" fillId="0" borderId="10">
      <alignment horizontal="center" vertical="center"/>
      <protection locked="0"/>
    </xf>
    <xf numFmtId="0" fontId="1" fillId="0" borderId="8">
      <alignment horizontal="center" vertical="center" wrapText="1"/>
    </xf>
    <xf numFmtId="49" fontId="1" fillId="0" borderId="0">
      <protection locked="0"/>
    </xf>
    <xf numFmtId="0" fontId="4" fillId="0" borderId="2">
      <alignment horizontal="center" vertical="center"/>
      <protection locked="0"/>
    </xf>
    <xf numFmtId="0" fontId="4" fillId="0" borderId="6">
      <alignment horizontal="center" vertical="center" wrapText="1"/>
    </xf>
    <xf numFmtId="0" fontId="4" fillId="0" borderId="7">
      <alignment horizontal="center" vertical="center" wrapText="1"/>
    </xf>
    <xf numFmtId="0" fontId="1" fillId="0" borderId="0">
      <protection locked="0"/>
    </xf>
    <xf numFmtId="0" fontId="4" fillId="0" borderId="6">
      <alignment horizontal="center" vertical="center"/>
      <protection locked="0"/>
    </xf>
    <xf numFmtId="0" fontId="1" fillId="0" borderId="0"/>
    <xf numFmtId="0" fontId="4" fillId="0" borderId="10">
      <alignment horizontal="center" vertical="center" wrapText="1"/>
      <protection locked="0"/>
    </xf>
    <xf numFmtId="0" fontId="37" fillId="0" borderId="0">
      <alignment vertical="top"/>
      <protection locked="0"/>
    </xf>
    <xf numFmtId="0" fontId="4" fillId="0" borderId="0">
      <protection locked="0"/>
    </xf>
    <xf numFmtId="0" fontId="4" fillId="0" borderId="5">
      <alignment horizontal="center" vertical="center" wrapText="1"/>
      <protection locked="0"/>
    </xf>
    <xf numFmtId="0" fontId="2" fillId="0" borderId="0">
      <alignment horizontal="center" vertical="center"/>
    </xf>
    <xf numFmtId="3" fontId="4" fillId="0" borderId="10">
      <alignment horizontal="center" vertical="top"/>
      <protection locked="0"/>
    </xf>
    <xf numFmtId="0" fontId="4" fillId="0" borderId="1">
      <alignment horizontal="center" vertical="center" wrapText="1"/>
      <protection locked="0"/>
    </xf>
    <xf numFmtId="0" fontId="4" fillId="0" borderId="4">
      <alignment horizontal="center" vertical="center" wrapText="1"/>
      <protection locked="0"/>
    </xf>
    <xf numFmtId="0" fontId="3" fillId="0" borderId="0">
      <alignment horizontal="left" vertical="center"/>
      <protection locked="0"/>
    </xf>
    <xf numFmtId="0" fontId="1" fillId="0" borderId="10">
      <alignment horizontal="center" vertical="top"/>
    </xf>
    <xf numFmtId="0" fontId="2" fillId="0" borderId="0">
      <alignment horizontal="center" vertical="center"/>
    </xf>
    <xf numFmtId="0" fontId="3" fillId="0" borderId="1">
      <alignment horizontal="right" vertical="center"/>
      <protection locked="0"/>
    </xf>
    <xf numFmtId="0" fontId="4" fillId="0" borderId="2">
      <alignment horizontal="center" vertical="center" wrapText="1"/>
      <protection locked="0"/>
    </xf>
    <xf numFmtId="0" fontId="8" fillId="0" borderId="0">
      <alignment horizontal="center" vertical="center"/>
    </xf>
    <xf numFmtId="0" fontId="3" fillId="0" borderId="0">
      <alignment horizontal="left" vertical="center"/>
      <protection locked="0"/>
    </xf>
    <xf numFmtId="0" fontId="4" fillId="0" borderId="5">
      <alignment horizontal="center" vertical="center"/>
    </xf>
    <xf numFmtId="0" fontId="4" fillId="0" borderId="2">
      <alignment horizontal="center" vertical="center"/>
    </xf>
    <xf numFmtId="0" fontId="4" fillId="0" borderId="4">
      <alignment horizontal="center" vertical="center"/>
    </xf>
    <xf numFmtId="0" fontId="3" fillId="0" borderId="1">
      <alignment vertical="center"/>
    </xf>
    <xf numFmtId="0" fontId="3" fillId="0" borderId="1">
      <alignment vertical="center"/>
      <protection locked="0"/>
    </xf>
    <xf numFmtId="0" fontId="4" fillId="0" borderId="7">
      <alignment horizontal="center" vertical="center"/>
    </xf>
    <xf numFmtId="0" fontId="1" fillId="0" borderId="0">
      <alignment horizontal="right"/>
      <protection locked="0"/>
    </xf>
    <xf numFmtId="0" fontId="4" fillId="0" borderId="1">
      <alignment horizontal="center" vertical="center"/>
      <protection locked="0"/>
    </xf>
    <xf numFmtId="0" fontId="4" fillId="0" borderId="2">
      <alignment horizontal="center" vertical="center"/>
      <protection locked="0"/>
    </xf>
    <xf numFmtId="4" fontId="58" fillId="0" borderId="1">
      <alignment horizontal="right" vertical="center"/>
    </xf>
    <xf numFmtId="0" fontId="4" fillId="0" borderId="7">
      <alignment horizontal="center" vertical="center"/>
    </xf>
    <xf numFmtId="0" fontId="3" fillId="0" borderId="1">
      <alignment horizontal="left" vertical="center" wrapText="1"/>
      <protection locked="0"/>
    </xf>
    <xf numFmtId="0" fontId="4" fillId="0" borderId="4">
      <alignment horizontal="center" vertical="center" wrapText="1"/>
    </xf>
    <xf numFmtId="0" fontId="3" fillId="0" borderId="1">
      <alignment horizontal="left" vertical="center"/>
      <protection locked="0"/>
    </xf>
    <xf numFmtId="0" fontId="1" fillId="0" borderId="6">
      <alignment horizontal="center" vertical="center"/>
      <protection locked="0"/>
    </xf>
    <xf numFmtId="4" fontId="3" fillId="0" borderId="1">
      <alignment horizontal="right" vertical="center"/>
    </xf>
    <xf numFmtId="0" fontId="3" fillId="0" borderId="0">
      <alignment horizontal="right" vertical="center"/>
    </xf>
    <xf numFmtId="0" fontId="1" fillId="0" borderId="0"/>
    <xf numFmtId="4" fontId="3" fillId="0" borderId="1">
      <alignment horizontal="right" vertical="center"/>
      <protection locked="0"/>
    </xf>
    <xf numFmtId="0" fontId="3" fillId="0" borderId="0">
      <alignment horizontal="right"/>
    </xf>
    <xf numFmtId="0" fontId="58" fillId="0" borderId="1">
      <alignment horizontal="right" vertical="center"/>
    </xf>
    <xf numFmtId="0" fontId="37" fillId="0" borderId="0">
      <alignment vertical="top"/>
      <protection locked="0"/>
    </xf>
    <xf numFmtId="49" fontId="1" fillId="0" borderId="0"/>
    <xf numFmtId="0" fontId="18" fillId="0" borderId="0">
      <alignment horizontal="center" vertical="center"/>
    </xf>
    <xf numFmtId="49" fontId="4" fillId="0" borderId="5">
      <alignment horizontal="center" vertical="center" wrapText="1"/>
    </xf>
    <xf numFmtId="49" fontId="4" fillId="0" borderId="1">
      <alignment horizontal="center" vertical="center"/>
    </xf>
    <xf numFmtId="0" fontId="3" fillId="0" borderId="1">
      <alignment horizontal="left" vertical="center" wrapText="1"/>
    </xf>
    <xf numFmtId="0" fontId="1" fillId="0" borderId="5">
      <alignment horizontal="center" vertical="center"/>
    </xf>
    <xf numFmtId="49" fontId="4" fillId="0" borderId="7">
      <alignment horizontal="center" vertical="center" wrapText="1"/>
    </xf>
    <xf numFmtId="0" fontId="1" fillId="0" borderId="7">
      <alignment horizontal="center" vertical="center"/>
    </xf>
    <xf numFmtId="0" fontId="1" fillId="0" borderId="0"/>
    <xf numFmtId="0" fontId="4" fillId="0" borderId="2">
      <alignment horizontal="center" vertical="center"/>
      <protection locked="0"/>
    </xf>
    <xf numFmtId="0" fontId="4" fillId="0" borderId="4">
      <alignment horizontal="center" vertical="center"/>
    </xf>
    <xf numFmtId="4" fontId="3" fillId="0" borderId="1">
      <alignment horizontal="right" vertical="center" wrapText="1"/>
    </xf>
    <xf numFmtId="4" fontId="3" fillId="0" borderId="1">
      <alignment horizontal="right" vertical="center" wrapText="1"/>
      <protection locked="0"/>
    </xf>
    <xf numFmtId="0" fontId="4" fillId="0" borderId="1">
      <alignment horizontal="center" vertical="center"/>
    </xf>
    <xf numFmtId="0" fontId="4" fillId="0" borderId="7">
      <alignment horizontal="center" vertical="center"/>
    </xf>
    <xf numFmtId="0" fontId="4" fillId="0" borderId="6">
      <alignment horizontal="center" vertical="center"/>
    </xf>
    <xf numFmtId="0" fontId="3" fillId="0" borderId="0">
      <alignment horizontal="right"/>
    </xf>
    <xf numFmtId="0" fontId="4" fillId="0" borderId="8">
      <alignment horizontal="center" vertical="center"/>
    </xf>
    <xf numFmtId="0" fontId="4" fillId="0" borderId="10">
      <alignment horizontal="center" vertical="center"/>
    </xf>
    <xf numFmtId="0" fontId="1" fillId="0" borderId="1">
      <alignment horizontal="center"/>
    </xf>
    <xf numFmtId="0" fontId="37" fillId="0" borderId="0">
      <alignment vertical="top"/>
      <protection locked="0"/>
    </xf>
    <xf numFmtId="49" fontId="1" fillId="0" borderId="0">
      <alignment horizontal="center"/>
    </xf>
    <xf numFmtId="0" fontId="4" fillId="0" borderId="6">
      <alignment horizontal="center" vertical="center"/>
    </xf>
    <xf numFmtId="49" fontId="4" fillId="0" borderId="6">
      <alignment horizontal="center" vertical="center" wrapText="1"/>
    </xf>
    <xf numFmtId="0" fontId="1" fillId="0" borderId="0">
      <alignment horizontal="center" wrapText="1"/>
    </xf>
    <xf numFmtId="0" fontId="63" fillId="0" borderId="0">
      <alignment horizontal="center" vertical="center" wrapText="1"/>
    </xf>
    <xf numFmtId="0" fontId="3" fillId="0" borderId="0">
      <alignment horizontal="left" vertical="center"/>
      <protection locked="0"/>
    </xf>
    <xf numFmtId="0" fontId="4" fillId="0" borderId="2">
      <alignment horizontal="center" vertical="center" wrapText="1"/>
    </xf>
    <xf numFmtId="0" fontId="4" fillId="0" borderId="4">
      <alignment horizontal="center" vertical="center" wrapText="1"/>
    </xf>
    <xf numFmtId="0" fontId="27" fillId="0" borderId="1">
      <alignment horizontal="center" vertical="center" wrapText="1"/>
    </xf>
    <xf numFmtId="0" fontId="41" fillId="0" borderId="0">
      <alignment vertical="top"/>
      <protection locked="0"/>
    </xf>
    <xf numFmtId="4" fontId="3" fillId="0" borderId="1">
      <alignment horizontal="right" vertical="center"/>
    </xf>
    <xf numFmtId="0" fontId="27" fillId="0" borderId="0">
      <alignment horizontal="center" wrapText="1"/>
    </xf>
    <xf numFmtId="0" fontId="4" fillId="0" borderId="2">
      <alignment horizontal="center" vertical="center"/>
    </xf>
    <xf numFmtId="0" fontId="4" fillId="0" borderId="4">
      <alignment horizontal="center" vertical="center"/>
    </xf>
    <xf numFmtId="0" fontId="1" fillId="0" borderId="0">
      <alignment wrapText="1"/>
    </xf>
    <xf numFmtId="0" fontId="4" fillId="0" borderId="5">
      <alignment horizontal="center" vertical="center"/>
    </xf>
    <xf numFmtId="0" fontId="4" fillId="0" borderId="1">
      <alignment horizontal="center" vertical="center"/>
    </xf>
    <xf numFmtId="0" fontId="27" fillId="0" borderId="5">
      <alignment horizontal="center" vertical="center" wrapText="1"/>
    </xf>
    <xf numFmtId="4" fontId="3" fillId="0" borderId="5">
      <alignment horizontal="right" vertical="center"/>
    </xf>
    <xf numFmtId="0" fontId="4" fillId="0" borderId="7">
      <alignment horizontal="center" vertical="center"/>
    </xf>
    <xf numFmtId="0" fontId="27" fillId="0" borderId="0">
      <alignment wrapText="1"/>
    </xf>
    <xf numFmtId="0" fontId="3" fillId="0" borderId="0">
      <alignment horizontal="right" wrapText="1"/>
    </xf>
    <xf numFmtId="0" fontId="1" fillId="0" borderId="0"/>
    <xf numFmtId="0" fontId="37" fillId="0" borderId="0">
      <alignment vertical="top"/>
      <protection locked="0"/>
    </xf>
    <xf numFmtId="0" fontId="4" fillId="0" borderId="6">
      <alignment horizontal="center" vertical="center"/>
    </xf>
    <xf numFmtId="0" fontId="27" fillId="0" borderId="0">
      <alignment horizontal="center"/>
    </xf>
    <xf numFmtId="0" fontId="27" fillId="0" borderId="0"/>
    <xf numFmtId="0" fontId="4" fillId="0" borderId="0"/>
    <xf numFmtId="0" fontId="1" fillId="0" borderId="1"/>
    <xf numFmtId="0" fontId="4" fillId="0" borderId="3">
      <alignment horizontal="center" vertical="center" wrapText="1"/>
      <protection locked="0"/>
    </xf>
    <xf numFmtId="0" fontId="4" fillId="0" borderId="6">
      <alignment horizontal="center" vertical="center"/>
    </xf>
    <xf numFmtId="0" fontId="4" fillId="0" borderId="7">
      <alignment horizontal="center" vertical="center"/>
      <protection locked="0"/>
    </xf>
    <xf numFmtId="0" fontId="4" fillId="0" borderId="4">
      <alignment horizontal="center" vertical="center" wrapText="1"/>
      <protection locked="0"/>
    </xf>
    <xf numFmtId="0" fontId="4" fillId="0" borderId="7">
      <alignment horizontal="center" vertical="center" wrapText="1"/>
      <protection locked="0"/>
    </xf>
    <xf numFmtId="0" fontId="4" fillId="0" borderId="5">
      <alignment horizontal="center" vertical="center"/>
    </xf>
    <xf numFmtId="0" fontId="1" fillId="0" borderId="1">
      <alignment horizontal="center" vertical="center"/>
    </xf>
    <xf numFmtId="0" fontId="4" fillId="0" borderId="7">
      <alignment horizontal="center" vertical="center"/>
    </xf>
    <xf numFmtId="0" fontId="1" fillId="0" borderId="7">
      <alignment horizontal="center"/>
    </xf>
    <xf numFmtId="0" fontId="3" fillId="0" borderId="1">
      <alignment horizontal="left" vertical="center" wrapText="1"/>
      <protection locked="0"/>
    </xf>
    <xf numFmtId="0" fontId="4" fillId="0" borderId="6">
      <alignment horizontal="center" vertical="center" wrapText="1"/>
      <protection locked="0"/>
    </xf>
    <xf numFmtId="0" fontId="37" fillId="0" borderId="0">
      <alignment vertical="top"/>
      <protection locked="0"/>
    </xf>
    <xf numFmtId="0" fontId="1" fillId="0" borderId="1"/>
    <xf numFmtId="0" fontId="1" fillId="0" borderId="1">
      <alignment horizontal="center"/>
    </xf>
    <xf numFmtId="49" fontId="17" fillId="0" borderId="0">
      <protection locked="0"/>
    </xf>
    <xf numFmtId="0" fontId="3" fillId="0" borderId="0">
      <alignment horizontal="right" vertical="center"/>
      <protection locked="0"/>
    </xf>
    <xf numFmtId="0" fontId="1" fillId="0" borderId="0">
      <alignment vertical="center"/>
    </xf>
    <xf numFmtId="49" fontId="4" fillId="0" borderId="2">
      <alignment horizontal="center" vertical="center" wrapText="1"/>
      <protection locked="0"/>
    </xf>
    <xf numFmtId="0" fontId="4" fillId="0" borderId="0">
      <alignment horizontal="left" vertical="center"/>
    </xf>
    <xf numFmtId="0" fontId="3" fillId="0" borderId="0">
      <alignment horizontal="right"/>
      <protection locked="0"/>
    </xf>
    <xf numFmtId="0" fontId="8" fillId="0" borderId="0">
      <alignment horizontal="center" vertical="center" wrapText="1"/>
    </xf>
    <xf numFmtId="49" fontId="4" fillId="0" borderId="3">
      <alignment horizontal="center" vertical="center" wrapText="1"/>
      <protection locked="0"/>
    </xf>
    <xf numFmtId="0" fontId="3" fillId="0" borderId="7">
      <alignment vertical="center" wrapText="1"/>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3">
      <alignment horizontal="center" vertical="center"/>
    </xf>
    <xf numFmtId="0" fontId="4" fillId="0" borderId="4">
      <alignment horizontal="center" vertical="center" wrapText="1"/>
      <protection locked="0"/>
    </xf>
    <xf numFmtId="0" fontId="1" fillId="0" borderId="1">
      <alignment horizontal="center" vertical="center"/>
    </xf>
    <xf numFmtId="0" fontId="3" fillId="0" borderId="1">
      <alignment horizontal="left" vertical="top" wrapText="1"/>
      <protection locked="0"/>
    </xf>
    <xf numFmtId="0" fontId="1" fillId="0" borderId="1"/>
    <xf numFmtId="0" fontId="1" fillId="0" borderId="5">
      <alignment horizontal="center" vertical="center" wrapText="1"/>
      <protection locked="0"/>
    </xf>
    <xf numFmtId="0" fontId="4" fillId="0" borderId="0">
      <alignment horizontal="left" vertical="center"/>
    </xf>
    <xf numFmtId="0" fontId="4" fillId="0" borderId="2">
      <alignment horizontal="center" vertical="center" wrapText="1"/>
    </xf>
    <xf numFmtId="49" fontId="1" fillId="0" borderId="0"/>
    <xf numFmtId="0" fontId="4" fillId="0" borderId="4">
      <alignment horizontal="center" vertical="center"/>
    </xf>
    <xf numFmtId="0" fontId="4" fillId="0" borderId="3">
      <alignment horizontal="center" vertical="center" wrapText="1"/>
    </xf>
    <xf numFmtId="0" fontId="3" fillId="0" borderId="6">
      <alignment horizontal="left" vertical="center"/>
    </xf>
    <xf numFmtId="0" fontId="4" fillId="0" borderId="4">
      <alignment horizontal="center" vertical="center" wrapText="1"/>
    </xf>
    <xf numFmtId="0" fontId="3" fillId="0" borderId="1">
      <alignment horizontal="left" vertical="center" wrapText="1"/>
      <protection locked="0"/>
    </xf>
    <xf numFmtId="0" fontId="3" fillId="0" borderId="7">
      <alignment horizontal="left" vertical="center"/>
    </xf>
    <xf numFmtId="0" fontId="2" fillId="0" borderId="0">
      <alignment horizontal="center" vertical="center" wrapText="1"/>
    </xf>
    <xf numFmtId="0" fontId="3" fillId="0" borderId="1">
      <alignment horizontal="left" vertical="center" wrapText="1"/>
    </xf>
    <xf numFmtId="0" fontId="4" fillId="0" borderId="0"/>
    <xf numFmtId="0" fontId="4" fillId="0" borderId="0">
      <alignment wrapText="1"/>
    </xf>
    <xf numFmtId="0" fontId="4" fillId="0" borderId="2">
      <alignment horizontal="center" vertical="center"/>
    </xf>
    <xf numFmtId="0" fontId="4" fillId="0" borderId="11">
      <alignment horizontal="center" vertical="center" wrapText="1"/>
      <protection locked="0"/>
    </xf>
    <xf numFmtId="0" fontId="4" fillId="0" borderId="8">
      <alignment horizontal="center" vertical="center" wrapText="1"/>
    </xf>
    <xf numFmtId="4" fontId="3" fillId="0" borderId="1">
      <alignment horizontal="right" vertical="center" wrapText="1"/>
      <protection locked="0"/>
    </xf>
    <xf numFmtId="0" fontId="4" fillId="0" borderId="1">
      <alignment horizontal="center" vertical="center" wrapText="1"/>
    </xf>
    <xf numFmtId="0" fontId="4" fillId="0" borderId="9">
      <alignment horizontal="center" vertical="center" wrapText="1"/>
    </xf>
    <xf numFmtId="4" fontId="3" fillId="0" borderId="1">
      <alignment horizontal="right" vertical="center" wrapText="1"/>
    </xf>
    <xf numFmtId="0" fontId="4" fillId="0" borderId="6">
      <alignment horizontal="center" vertical="center"/>
    </xf>
    <xf numFmtId="0" fontId="4" fillId="0" borderId="10">
      <alignment horizontal="center" vertical="center" wrapText="1"/>
    </xf>
    <xf numFmtId="0" fontId="4" fillId="0" borderId="23">
      <alignment horizontal="center" vertical="center"/>
    </xf>
    <xf numFmtId="0" fontId="4" fillId="0" borderId="10">
      <alignment horizontal="center" vertical="center"/>
    </xf>
    <xf numFmtId="0" fontId="3" fillId="0" borderId="12">
      <alignment horizontal="left" vertical="center"/>
    </xf>
    <xf numFmtId="0" fontId="4" fillId="0" borderId="8">
      <alignment horizontal="center" vertical="center" wrapText="1"/>
      <protection locked="0"/>
    </xf>
    <xf numFmtId="0" fontId="4" fillId="0" borderId="7">
      <alignment horizontal="center" vertical="center"/>
    </xf>
    <xf numFmtId="0" fontId="3" fillId="0" borderId="0">
      <alignment horizontal="right" vertical="center"/>
    </xf>
    <xf numFmtId="0" fontId="4" fillId="0" borderId="10">
      <alignment horizontal="center" vertical="center" wrapText="1"/>
      <protection locked="0"/>
    </xf>
    <xf numFmtId="0" fontId="1" fillId="0" borderId="0">
      <protection locked="0"/>
    </xf>
    <xf numFmtId="4" fontId="3" fillId="0" borderId="1">
      <alignment horizontal="right" vertical="center"/>
      <protection locked="0"/>
    </xf>
    <xf numFmtId="0" fontId="3" fillId="0" borderId="0">
      <alignment horizontal="right"/>
    </xf>
    <xf numFmtId="0" fontId="3" fillId="0" borderId="10">
      <alignment horizontal="right" vertical="center"/>
      <protection locked="0"/>
    </xf>
    <xf numFmtId="0" fontId="2" fillId="0" borderId="0">
      <alignment horizontal="center" vertical="center"/>
      <protection locked="0"/>
    </xf>
    <xf numFmtId="4" fontId="3" fillId="0" borderId="1">
      <alignment horizontal="right" vertical="center"/>
    </xf>
    <xf numFmtId="0" fontId="37" fillId="0" borderId="0">
      <alignment vertical="top"/>
      <protection locked="0"/>
    </xf>
    <xf numFmtId="0" fontId="3" fillId="0" borderId="1">
      <alignment horizontal="right" vertical="center" wrapText="1"/>
      <protection locked="0"/>
    </xf>
    <xf numFmtId="0" fontId="1" fillId="0" borderId="0">
      <alignment vertical="center"/>
    </xf>
    <xf numFmtId="0" fontId="8"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2">
      <alignment horizontal="left" vertical="center" wrapText="1"/>
      <protection locked="0"/>
    </xf>
    <xf numFmtId="0" fontId="1" fillId="0" borderId="3">
      <alignment vertical="center"/>
    </xf>
    <xf numFmtId="0" fontId="1" fillId="0" borderId="4">
      <alignment vertical="center"/>
    </xf>
    <xf numFmtId="0" fontId="3" fillId="0" borderId="1">
      <alignment vertical="center" wrapText="1"/>
    </xf>
    <xf numFmtId="0" fontId="3" fillId="0" borderId="1">
      <alignment horizontal="left" vertical="center" wrapText="1"/>
      <protection locked="0"/>
    </xf>
    <xf numFmtId="0" fontId="3" fillId="0" borderId="1">
      <alignment horizontal="center" vertical="center" wrapText="1"/>
    </xf>
    <xf numFmtId="0" fontId="2" fillId="0" borderId="0">
      <alignment horizontal="center" vertical="center"/>
      <protection locked="0"/>
    </xf>
    <xf numFmtId="0" fontId="4" fillId="0" borderId="1">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37" fillId="0" borderId="0">
      <alignment vertical="top"/>
      <protection locked="0"/>
    </xf>
    <xf numFmtId="0" fontId="1" fillId="0" borderId="0">
      <alignment vertical="center"/>
    </xf>
    <xf numFmtId="0" fontId="8"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1">
      <alignment horizontal="left" vertical="center" wrapText="1"/>
      <protection locked="0"/>
    </xf>
    <xf numFmtId="0" fontId="2" fillId="0" borderId="0">
      <alignment horizontal="center" vertical="center"/>
    </xf>
    <xf numFmtId="0" fontId="4" fillId="0" borderId="1">
      <alignment horizontal="center" vertical="center"/>
      <protection locked="0"/>
    </xf>
    <xf numFmtId="0" fontId="3" fillId="0" borderId="1">
      <alignment vertical="center" wrapText="1"/>
    </xf>
    <xf numFmtId="0" fontId="4" fillId="0" borderId="1">
      <alignment horizontal="center" vertical="center" wrapText="1"/>
      <protection locked="0"/>
    </xf>
    <xf numFmtId="0" fontId="1" fillId="0" borderId="0">
      <alignment horizontal="right"/>
    </xf>
    <xf numFmtId="4" fontId="3" fillId="0" borderId="1">
      <alignment horizontal="right" vertical="center"/>
      <protection locked="0"/>
    </xf>
    <xf numFmtId="0" fontId="3" fillId="0" borderId="1">
      <alignment horizontal="center" vertical="center" wrapText="1"/>
    </xf>
    <xf numFmtId="0" fontId="18" fillId="0" borderId="0">
      <alignment horizontal="center" vertical="center"/>
    </xf>
    <xf numFmtId="4" fontId="3" fillId="0" borderId="1">
      <alignment horizontal="right" vertical="center"/>
    </xf>
    <xf numFmtId="0" fontId="2" fillId="0" borderId="0">
      <alignment horizontal="center" vertical="center"/>
      <protection locked="0"/>
    </xf>
    <xf numFmtId="4" fontId="3" fillId="0" borderId="1">
      <alignment horizontal="right" vertical="center" wrapText="1"/>
      <protection locked="0"/>
    </xf>
    <xf numFmtId="0" fontId="3" fillId="0" borderId="0">
      <alignment horizontal="right" vertical="center"/>
      <protection locked="0"/>
    </xf>
    <xf numFmtId="0" fontId="3" fillId="0" borderId="0">
      <alignment horizontal="right"/>
    </xf>
    <xf numFmtId="0" fontId="37" fillId="0" borderId="0">
      <alignment vertical="top"/>
      <protection locked="0"/>
    </xf>
    <xf numFmtId="0" fontId="4" fillId="0" borderId="7">
      <alignment horizontal="center" vertical="center"/>
    </xf>
    <xf numFmtId="0" fontId="17" fillId="0" borderId="0">
      <alignment horizontal="right"/>
      <protection locked="0"/>
    </xf>
    <xf numFmtId="0" fontId="18" fillId="0" borderId="0">
      <alignment horizontal="center" vertical="center" wrapText="1"/>
      <protection locked="0"/>
    </xf>
    <xf numFmtId="0" fontId="3" fillId="0" borderId="0">
      <alignment horizontal="left" vertical="center"/>
      <protection locked="0"/>
    </xf>
    <xf numFmtId="0" fontId="4" fillId="0" borderId="2">
      <alignment horizontal="center" vertical="center"/>
      <protection locked="0"/>
    </xf>
    <xf numFmtId="0" fontId="4" fillId="0" borderId="3">
      <alignment horizontal="center" vertical="center"/>
      <protection locked="0"/>
    </xf>
    <xf numFmtId="0" fontId="4" fillId="0" borderId="1">
      <alignment horizontal="center" vertical="center"/>
      <protection locked="0"/>
    </xf>
    <xf numFmtId="0" fontId="3" fillId="0" borderId="1">
      <alignment horizontal="left" vertical="center" wrapText="1"/>
      <protection locked="0"/>
    </xf>
    <xf numFmtId="0" fontId="1" fillId="0" borderId="1"/>
    <xf numFmtId="0" fontId="1" fillId="0" borderId="6">
      <alignment horizontal="center" vertical="center"/>
      <protection locked="0"/>
    </xf>
    <xf numFmtId="49" fontId="4" fillId="0" borderId="2">
      <alignment horizontal="center" vertical="center" wrapText="1"/>
      <protection locked="0"/>
    </xf>
    <xf numFmtId="176" fontId="3" fillId="0" borderId="1">
      <alignment horizontal="right" vertical="center" wrapText="1"/>
    </xf>
    <xf numFmtId="49" fontId="4" fillId="0" borderId="3">
      <alignment horizontal="center" vertical="center" wrapText="1"/>
      <protection locked="0"/>
    </xf>
    <xf numFmtId="0" fontId="3" fillId="0" borderId="0">
      <alignment horizontal="right"/>
    </xf>
    <xf numFmtId="49" fontId="4" fillId="0" borderId="1">
      <alignment horizontal="center" vertical="center"/>
      <protection locked="0"/>
    </xf>
    <xf numFmtId="0" fontId="4" fillId="0" borderId="7">
      <alignment horizontal="center" vertical="center"/>
    </xf>
    <xf numFmtId="0" fontId="4" fillId="0" borderId="2">
      <alignment horizontal="center" vertical="center"/>
    </xf>
    <xf numFmtId="0" fontId="18" fillId="0" borderId="0">
      <alignment horizontal="center" vertical="center"/>
      <protection locked="0"/>
    </xf>
    <xf numFmtId="0" fontId="4" fillId="0" borderId="5">
      <alignment horizontal="center" vertical="center" wrapText="1"/>
    </xf>
    <xf numFmtId="49" fontId="4" fillId="0" borderId="1">
      <alignment horizontal="center" vertical="center"/>
      <protection locked="0"/>
    </xf>
    <xf numFmtId="0" fontId="3" fillId="0" borderId="1">
      <alignment horizontal="right" vertical="center" wrapText="1"/>
    </xf>
    <xf numFmtId="49" fontId="1" fillId="0" borderId="0"/>
    <xf numFmtId="0" fontId="3" fillId="0" borderId="1">
      <alignment horizontal="right" vertical="center" wrapText="1"/>
      <protection locked="0"/>
    </xf>
    <xf numFmtId="0" fontId="4" fillId="0" borderId="2">
      <alignment horizontal="center" vertical="center"/>
    </xf>
    <xf numFmtId="0" fontId="18" fillId="0" borderId="0">
      <alignment horizontal="center" vertical="center"/>
      <protection locked="0"/>
    </xf>
    <xf numFmtId="0" fontId="4" fillId="0" borderId="6">
      <alignment horizontal="center" vertical="center" wrapText="1"/>
    </xf>
    <xf numFmtId="0" fontId="37" fillId="0" borderId="0">
      <alignment vertical="top"/>
      <protection locked="0"/>
    </xf>
    <xf numFmtId="0" fontId="4" fillId="0" borderId="1">
      <alignment horizontal="center" vertical="center"/>
    </xf>
    <xf numFmtId="0" fontId="1" fillId="0" borderId="7">
      <alignment horizontal="center" vertical="center"/>
      <protection locked="0"/>
    </xf>
    <xf numFmtId="0" fontId="3" fillId="0" borderId="1">
      <alignment horizontal="right" vertical="center"/>
    </xf>
    <xf numFmtId="176" fontId="3" fillId="0" borderId="1">
      <alignment horizontal="right" vertical="center"/>
      <protection locked="0"/>
    </xf>
    <xf numFmtId="0" fontId="1" fillId="0" borderId="0">
      <alignment horizontal="right"/>
    </xf>
    <xf numFmtId="0" fontId="3" fillId="0" borderId="1">
      <alignment horizontal="right" vertical="center"/>
      <protection locked="0"/>
    </xf>
    <xf numFmtId="176" fontId="3" fillId="0" borderId="1">
      <alignment horizontal="right" vertical="center"/>
    </xf>
    <xf numFmtId="0" fontId="18" fillId="0" borderId="0">
      <alignment horizontal="center" vertical="center"/>
    </xf>
    <xf numFmtId="0" fontId="1" fillId="0" borderId="0"/>
    <xf numFmtId="0" fontId="2" fillId="0" borderId="0">
      <alignment horizontal="center" vertical="center"/>
    </xf>
    <xf numFmtId="0" fontId="64" fillId="0" borderId="0">
      <alignment horizontal="center" vertical="center" wrapText="1"/>
    </xf>
    <xf numFmtId="0" fontId="4" fillId="0" borderId="0"/>
    <xf numFmtId="0" fontId="4" fillId="0" borderId="0">
      <alignment horizontal="left" vertical="center" wrapText="1"/>
    </xf>
    <xf numFmtId="0" fontId="4" fillId="0" borderId="8">
      <alignment horizontal="center" vertical="center" wrapText="1"/>
    </xf>
    <xf numFmtId="0" fontId="4" fillId="0" borderId="2">
      <alignment horizontal="center" vertical="center"/>
    </xf>
    <xf numFmtId="0" fontId="4" fillId="0" borderId="9">
      <alignment horizontal="center" vertical="center" wrapText="1"/>
    </xf>
    <xf numFmtId="0" fontId="4" fillId="0" borderId="4">
      <alignment horizontal="center" vertical="center"/>
    </xf>
    <xf numFmtId="0" fontId="4" fillId="0" borderId="10">
      <alignment horizontal="center" vertical="center" wrapText="1"/>
    </xf>
    <xf numFmtId="0" fontId="4" fillId="0" borderId="1">
      <alignment horizontal="center" vertical="center"/>
    </xf>
    <xf numFmtId="0" fontId="4" fillId="0" borderId="6">
      <alignment horizontal="center" vertical="center" wrapText="1"/>
    </xf>
    <xf numFmtId="0" fontId="4" fillId="0" borderId="10">
      <alignment horizontal="center" vertical="center"/>
    </xf>
    <xf numFmtId="0" fontId="64" fillId="0" borderId="0">
      <alignment horizontal="center" vertical="center"/>
    </xf>
    <xf numFmtId="0" fontId="3" fillId="0" borderId="0">
      <alignment vertical="top"/>
      <protection locked="0"/>
    </xf>
    <xf numFmtId="0" fontId="3" fillId="0" borderId="12">
      <alignment horizontal="left" vertical="center"/>
    </xf>
    <xf numFmtId="0" fontId="4" fillId="0" borderId="0">
      <alignment wrapText="1"/>
    </xf>
    <xf numFmtId="0" fontId="2" fillId="0" borderId="0">
      <alignment horizontal="center" vertical="center"/>
      <protection locked="0"/>
    </xf>
    <xf numFmtId="0" fontId="3" fillId="0" borderId="10">
      <alignment horizontal="right" vertical="center"/>
    </xf>
    <xf numFmtId="0" fontId="4" fillId="0" borderId="6">
      <alignment horizontal="center" vertical="center" wrapText="1"/>
      <protection locked="0"/>
    </xf>
    <xf numFmtId="0" fontId="3" fillId="0" borderId="10">
      <alignment horizontal="right" vertical="center"/>
      <protection locked="0"/>
    </xf>
    <xf numFmtId="0" fontId="4" fillId="0" borderId="6">
      <alignment horizontal="center" vertical="center"/>
      <protection locked="0"/>
    </xf>
    <xf numFmtId="0" fontId="4" fillId="0" borderId="9">
      <alignment horizontal="center" vertical="center" wrapText="1"/>
      <protection locked="0"/>
    </xf>
    <xf numFmtId="0" fontId="4" fillId="0" borderId="12">
      <alignment horizontal="center" vertical="center"/>
      <protection locked="0"/>
    </xf>
    <xf numFmtId="0" fontId="4" fillId="0" borderId="10">
      <alignment horizontal="center" vertical="center" wrapText="1"/>
      <protection locked="0"/>
    </xf>
    <xf numFmtId="0" fontId="4" fillId="0" borderId="1">
      <alignment horizontal="center" vertical="center" wrapText="1"/>
      <protection locked="0"/>
    </xf>
    <xf numFmtId="0" fontId="4" fillId="0" borderId="12">
      <alignment horizontal="center" vertical="center" wrapText="1"/>
    </xf>
    <xf numFmtId="0" fontId="3" fillId="0" borderId="1">
      <alignment horizontal="right" vertical="center"/>
      <protection locked="0"/>
    </xf>
    <xf numFmtId="0" fontId="3" fillId="0" borderId="0">
      <alignment horizontal="right" vertical="center"/>
      <protection locked="0"/>
    </xf>
    <xf numFmtId="0" fontId="4" fillId="0" borderId="12">
      <alignment horizontal="center" vertical="center" wrapText="1"/>
      <protection locked="0"/>
    </xf>
    <xf numFmtId="0" fontId="3" fillId="0" borderId="0">
      <alignment horizontal="right"/>
      <protection locked="0"/>
    </xf>
    <xf numFmtId="0" fontId="3" fillId="0" borderId="0">
      <alignment horizontal="right" vertical="center"/>
    </xf>
    <xf numFmtId="0" fontId="3" fillId="0" borderId="0">
      <alignment horizontal="right"/>
    </xf>
    <xf numFmtId="0" fontId="4" fillId="0" borderId="7">
      <alignment horizontal="center" vertical="center" wrapText="1"/>
    </xf>
    <xf numFmtId="0" fontId="37" fillId="0" borderId="0">
      <alignment vertical="top"/>
      <protection locked="0"/>
    </xf>
    <xf numFmtId="0" fontId="3" fillId="0" borderId="5">
      <alignment horizontal="center" vertical="center" wrapText="1"/>
      <protection locked="0"/>
    </xf>
    <xf numFmtId="0" fontId="1" fillId="0" borderId="0">
      <alignment wrapText="1"/>
    </xf>
    <xf numFmtId="0" fontId="8" fillId="0" borderId="0">
      <alignment horizontal="center" vertical="center" wrapText="1"/>
    </xf>
    <xf numFmtId="0" fontId="3" fillId="0" borderId="0">
      <alignment horizontal="left" vertical="center" wrapText="1"/>
    </xf>
    <xf numFmtId="0" fontId="4" fillId="0" borderId="2">
      <alignment horizontal="center" vertical="center" wrapText="1"/>
    </xf>
    <xf numFmtId="0" fontId="4" fillId="0" borderId="4">
      <alignment horizontal="center" vertical="center" wrapText="1"/>
    </xf>
    <xf numFmtId="0" fontId="3" fillId="0" borderId="4">
      <alignment horizontal="left" vertical="center" wrapText="1"/>
    </xf>
    <xf numFmtId="0" fontId="3" fillId="0" borderId="11">
      <alignment horizontal="center" vertical="center"/>
    </xf>
    <xf numFmtId="0" fontId="3" fillId="0" borderId="10">
      <alignment horizontal="left" vertical="center" wrapText="1"/>
      <protection locked="0"/>
    </xf>
    <xf numFmtId="0" fontId="2" fillId="0" borderId="0">
      <alignment horizontal="center" vertical="center" wrapText="1"/>
      <protection locked="0"/>
    </xf>
    <xf numFmtId="0" fontId="3" fillId="0" borderId="0">
      <alignment vertical="top"/>
      <protection locked="0"/>
    </xf>
    <xf numFmtId="0" fontId="4" fillId="0" borderId="6">
      <alignment horizontal="center" vertical="center" wrapText="1"/>
      <protection locked="0"/>
    </xf>
    <xf numFmtId="0" fontId="4" fillId="0" borderId="6">
      <alignment horizontal="center" vertical="center" wrapText="1"/>
    </xf>
    <xf numFmtId="0" fontId="4" fillId="0" borderId="12">
      <alignment horizontal="center" vertical="center" wrapText="1"/>
    </xf>
    <xf numFmtId="0" fontId="1" fillId="0" borderId="0">
      <alignment vertical="center"/>
    </xf>
    <xf numFmtId="0" fontId="3" fillId="0" borderId="10">
      <alignment horizontal="right" vertical="center"/>
    </xf>
    <xf numFmtId="0" fontId="3" fillId="0" borderId="0">
      <alignment horizontal="right" vertical="center"/>
      <protection locked="0"/>
    </xf>
    <xf numFmtId="0" fontId="8" fillId="0" borderId="0">
      <alignment horizontal="center" vertical="center"/>
    </xf>
    <xf numFmtId="0" fontId="3" fillId="0" borderId="0">
      <alignment vertical="top" wrapText="1"/>
      <protection locked="0"/>
    </xf>
    <xf numFmtId="0" fontId="3" fillId="0" borderId="0">
      <alignment horizontal="right"/>
      <protection locked="0"/>
    </xf>
    <xf numFmtId="0" fontId="3" fillId="0" borderId="0">
      <alignment horizontal="left" vertical="center"/>
      <protection locked="0"/>
    </xf>
    <xf numFmtId="0" fontId="4" fillId="0" borderId="6">
      <alignment horizontal="center" vertical="center"/>
      <protection locked="0"/>
    </xf>
    <xf numFmtId="0" fontId="3" fillId="0" borderId="0">
      <alignment horizontal="right" wrapText="1"/>
      <protection locked="0"/>
    </xf>
    <xf numFmtId="0" fontId="4" fillId="0" borderId="1">
      <alignment horizontal="center" vertical="center" wrapText="1"/>
    </xf>
    <xf numFmtId="0" fontId="4" fillId="0" borderId="12">
      <alignment horizontal="center" vertical="center"/>
      <protection locked="0"/>
    </xf>
    <xf numFmtId="0" fontId="4" fillId="0" borderId="12">
      <alignment horizontal="center" vertical="center" wrapText="1"/>
      <protection locked="0"/>
    </xf>
    <xf numFmtId="0" fontId="3" fillId="0" borderId="1">
      <alignment horizontal="left" vertical="center" wrapText="1"/>
    </xf>
    <xf numFmtId="0" fontId="4" fillId="0" borderId="1">
      <alignment horizontal="center" vertical="center" wrapText="1"/>
      <protection locked="0"/>
    </xf>
    <xf numFmtId="0" fontId="3" fillId="0" borderId="0">
      <alignment horizontal="right" vertical="center" wrapText="1"/>
    </xf>
    <xf numFmtId="0" fontId="3" fillId="0" borderId="2">
      <alignment horizontal="left" vertical="center" wrapText="1"/>
      <protection locked="0"/>
    </xf>
    <xf numFmtId="0" fontId="3" fillId="0" borderId="1">
      <alignment horizontal="right" vertical="center"/>
      <protection locked="0"/>
    </xf>
    <xf numFmtId="0" fontId="3" fillId="0" borderId="0">
      <alignment horizontal="right" wrapText="1"/>
    </xf>
    <xf numFmtId="0" fontId="1" fillId="0" borderId="3">
      <alignment vertical="center"/>
    </xf>
    <xf numFmtId="0" fontId="3" fillId="0" borderId="0">
      <alignment horizontal="right" vertical="center" wrapText="1"/>
      <protection locked="0"/>
    </xf>
    <xf numFmtId="0" fontId="4" fillId="0" borderId="7">
      <alignment horizontal="center" vertical="center" wrapText="1"/>
    </xf>
    <xf numFmtId="0" fontId="1" fillId="0" borderId="4">
      <alignment vertical="center"/>
    </xf>
    <xf numFmtId="0" fontId="37" fillId="0" borderId="0">
      <alignment vertical="top"/>
      <protection locked="0"/>
    </xf>
    <xf numFmtId="0" fontId="2" fillId="0" borderId="0">
      <alignment horizontal="center" vertical="center"/>
    </xf>
    <xf numFmtId="0" fontId="4" fillId="0" borderId="3">
      <alignment horizontal="center" vertical="center"/>
    </xf>
    <xf numFmtId="4" fontId="4" fillId="0" borderId="1">
      <alignment vertical="center"/>
    </xf>
    <xf numFmtId="4" fontId="4" fillId="0" borderId="1">
      <alignment vertical="center"/>
      <protection locked="0"/>
    </xf>
    <xf numFmtId="0" fontId="4" fillId="0" borderId="6">
      <alignment horizontal="center" vertical="center"/>
    </xf>
    <xf numFmtId="0" fontId="4" fillId="0" borderId="2">
      <alignment horizontal="center" vertical="center" wrapText="1"/>
    </xf>
    <xf numFmtId="4" fontId="4" fillId="0" borderId="5">
      <alignment vertical="center"/>
      <protection locked="0"/>
    </xf>
    <xf numFmtId="0" fontId="1" fillId="0" borderId="0">
      <alignment horizontal="right" vertical="center"/>
    </xf>
    <xf numFmtId="0" fontId="4" fillId="0" borderId="1">
      <alignment horizontal="center" vertical="center"/>
      <protection locked="0"/>
    </xf>
    <xf numFmtId="0" fontId="4" fillId="0" borderId="23">
      <alignment horizontal="center" vertical="center" wrapText="1"/>
    </xf>
    <xf numFmtId="0" fontId="4" fillId="0" borderId="0">
      <protection locked="0"/>
    </xf>
    <xf numFmtId="4" fontId="4" fillId="0" borderId="5">
      <alignment vertical="center"/>
    </xf>
    <xf numFmtId="0" fontId="59" fillId="0" borderId="0"/>
    <xf numFmtId="0" fontId="4" fillId="0" borderId="5">
      <alignment horizontal="center" vertical="center"/>
      <protection locked="0"/>
    </xf>
    <xf numFmtId="0" fontId="1" fillId="0" borderId="1">
      <alignment horizontal="center"/>
    </xf>
    <xf numFmtId="0" fontId="4" fillId="0" borderId="0">
      <alignment horizontal="right" vertical="center"/>
      <protection locked="0"/>
    </xf>
    <xf numFmtId="0" fontId="3" fillId="0" borderId="0">
      <alignment horizontal="right" vertical="center"/>
      <protection locked="0"/>
    </xf>
    <xf numFmtId="0" fontId="4" fillId="0" borderId="0">
      <alignment vertical="top"/>
      <protection locked="0"/>
    </xf>
    <xf numFmtId="0" fontId="4" fillId="0" borderId="1">
      <alignment horizontal="center" vertical="center"/>
      <protection locked="0"/>
    </xf>
    <xf numFmtId="0" fontId="3" fillId="0" borderId="1">
      <alignment vertical="center" wrapText="1"/>
    </xf>
    <xf numFmtId="0" fontId="3" fillId="0" borderId="1">
      <alignment horizontal="left" vertical="center" wrapText="1"/>
      <protection locked="0"/>
    </xf>
    <xf numFmtId="0" fontId="4" fillId="0" borderId="1">
      <alignment horizontal="center" vertical="center" wrapText="1"/>
      <protection locked="0"/>
    </xf>
    <xf numFmtId="0" fontId="3" fillId="0" borderId="1">
      <alignment horizontal="center" vertical="center" wrapText="1"/>
    </xf>
    <xf numFmtId="0" fontId="3" fillId="0" borderId="0">
      <alignment vertical="top"/>
      <protection locked="0"/>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37" fillId="0" borderId="0">
      <alignment vertical="top"/>
      <protection locked="0"/>
    </xf>
    <xf numFmtId="0" fontId="3" fillId="0" borderId="0">
      <alignment horizontal="left" vertical="center"/>
    </xf>
    <xf numFmtId="0" fontId="4" fillId="0" borderId="2">
      <alignment horizontal="center" vertical="center" wrapText="1"/>
    </xf>
    <xf numFmtId="0" fontId="4" fillId="0" borderId="4">
      <alignment horizontal="center" vertical="center" wrapText="1"/>
    </xf>
    <xf numFmtId="0" fontId="4" fillId="0" borderId="1">
      <alignment horizontal="center" vertical="center" wrapText="1"/>
    </xf>
    <xf numFmtId="0" fontId="3" fillId="0" borderId="1">
      <alignment vertical="center" wrapText="1"/>
    </xf>
    <xf numFmtId="0" fontId="3" fillId="0" borderId="1">
      <alignment horizontal="center" vertical="center" wrapText="1"/>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xf>
    <xf numFmtId="0" fontId="3" fillId="0" borderId="1">
      <alignment horizontal="left" vertical="center" wrapText="1"/>
      <protection locked="0"/>
    </xf>
    <xf numFmtId="0" fontId="4" fillId="0" borderId="0">
      <alignment horizontal="left" vertical="center"/>
    </xf>
    <xf numFmtId="0" fontId="3" fillId="0" borderId="6">
      <alignment horizontal="left" vertical="center"/>
    </xf>
    <xf numFmtId="49" fontId="1" fillId="0" borderId="0"/>
    <xf numFmtId="0" fontId="4" fillId="0" borderId="0">
      <alignment horizontal="left" vertical="center"/>
    </xf>
    <xf numFmtId="0" fontId="3" fillId="0" borderId="1">
      <alignment horizontal="left" vertical="center"/>
      <protection locked="0"/>
    </xf>
    <xf numFmtId="0" fontId="3" fillId="0" borderId="6">
      <alignment horizontal="left" vertical="center" wrapText="1"/>
      <protection locked="0"/>
    </xf>
    <xf numFmtId="49" fontId="1" fillId="0" borderId="0"/>
    <xf numFmtId="0" fontId="4" fillId="0" borderId="2">
      <alignment horizontal="center" vertical="center" wrapText="1"/>
    </xf>
    <xf numFmtId="0" fontId="4" fillId="0" borderId="5">
      <alignment horizontal="center" vertical="center"/>
    </xf>
    <xf numFmtId="0" fontId="4" fillId="0" borderId="3">
      <alignment horizontal="center" vertical="center" wrapText="1"/>
    </xf>
    <xf numFmtId="0" fontId="4" fillId="0" borderId="2">
      <alignment horizontal="center" vertical="center"/>
    </xf>
    <xf numFmtId="0" fontId="4" fillId="0" borderId="4">
      <alignment horizontal="center" vertical="center" wrapText="1"/>
    </xf>
    <xf numFmtId="0" fontId="4" fillId="0" borderId="4">
      <alignment horizontal="center" vertical="center"/>
    </xf>
    <xf numFmtId="0" fontId="3" fillId="0" borderId="7">
      <alignment horizontal="left" vertical="center" wrapText="1"/>
      <protection locked="0"/>
    </xf>
    <xf numFmtId="4" fontId="3" fillId="0" borderId="1">
      <alignment horizontal="right" vertical="center" wrapText="1"/>
      <protection locked="0"/>
    </xf>
    <xf numFmtId="0" fontId="4" fillId="0" borderId="0"/>
    <xf numFmtId="0" fontId="4" fillId="0" borderId="6">
      <alignment horizontal="center" vertical="center"/>
    </xf>
    <xf numFmtId="0" fontId="1" fillId="0" borderId="0">
      <alignment horizontal="right"/>
      <protection locked="0"/>
    </xf>
    <xf numFmtId="0" fontId="4" fillId="0" borderId="7">
      <alignment horizontal="center" vertical="center"/>
    </xf>
    <xf numFmtId="0" fontId="1" fillId="0" borderId="1">
      <alignment horizontal="center" vertical="center"/>
      <protection locked="0"/>
    </xf>
    <xf numFmtId="0" fontId="37" fillId="0" borderId="0">
      <alignment vertical="top"/>
      <protection locked="0"/>
    </xf>
    <xf numFmtId="0" fontId="6" fillId="0" borderId="0"/>
  </cellStyleXfs>
  <cellXfs count="450">
    <xf numFmtId="0" fontId="0" fillId="0" borderId="0" xfId="0" applyFont="1" applyBorder="1"/>
    <xf numFmtId="0" fontId="0" fillId="0" borderId="0" xfId="0" applyFont="1" applyBorder="1" applyAlignment="1">
      <alignment horizontal="center" vertical="center"/>
    </xf>
    <xf numFmtId="0" fontId="0" fillId="0" borderId="0" xfId="0" applyFont="1" applyBorder="1" applyAlignment="1">
      <alignment vertical="center"/>
    </xf>
    <xf numFmtId="49" fontId="1" fillId="0" borderId="0" xfId="0" applyNumberFormat="1" applyFont="1" applyBorder="1" applyAlignment="1">
      <alignmen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1" xfId="395" applyFont="1" applyBorder="1">
      <alignment horizontal="center" vertical="center"/>
    </xf>
    <xf numFmtId="0" fontId="1" fillId="0" borderId="1" xfId="395" applyFont="1" applyBorder="1" applyAlignment="1">
      <alignment horizontal="center" vertical="center"/>
    </xf>
    <xf numFmtId="0" fontId="1" fillId="0" borderId="1" xfId="664" applyFont="1" applyBorder="1">
      <alignment horizontal="center" vertical="center"/>
      <protection locked="0"/>
    </xf>
    <xf numFmtId="49" fontId="5" fillId="0" borderId="1" xfId="148" applyNumberFormat="1" applyFont="1" applyBorder="1">
      <alignment horizontal="left" vertical="center" wrapText="1"/>
    </xf>
    <xf numFmtId="0" fontId="0" fillId="0" borderId="1" xfId="0" applyFont="1" applyBorder="1" applyAlignment="1">
      <alignment horizontal="center" vertical="center"/>
    </xf>
    <xf numFmtId="0" fontId="0" fillId="0" borderId="1" xfId="0" applyFont="1" applyBorder="1"/>
    <xf numFmtId="0" fontId="0" fillId="0" borderId="1" xfId="0" applyFont="1" applyBorder="1" applyAlignment="1">
      <alignment vertical="center"/>
    </xf>
    <xf numFmtId="179" fontId="5" fillId="0" borderId="1" xfId="0" applyNumberFormat="1" applyFont="1" applyBorder="1" applyAlignment="1">
      <alignment horizontal="center" vertical="center"/>
    </xf>
    <xf numFmtId="49" fontId="5" fillId="0" borderId="1" xfId="148" applyNumberFormat="1" applyFont="1" applyBorder="1" applyAlignment="1">
      <alignment horizontal="center" vertical="center" wrapText="1"/>
    </xf>
    <xf numFmtId="0" fontId="3" fillId="0" borderId="1" xfId="566" applyFont="1" applyBorder="1">
      <alignment horizontal="center" vertical="center" wrapText="1"/>
      <protection locked="0"/>
    </xf>
    <xf numFmtId="0" fontId="3" fillId="0" borderId="1" xfId="650" applyFont="1" applyBorder="1" applyAlignment="1">
      <alignment horizontal="center" vertical="center" wrapText="1"/>
      <protection locked="0"/>
    </xf>
    <xf numFmtId="0" fontId="3" fillId="0" borderId="1" xfId="650" applyFont="1" applyBorder="1">
      <alignment horizontal="left" vertical="center" wrapText="1"/>
      <protection locked="0"/>
    </xf>
    <xf numFmtId="0" fontId="3" fillId="0" borderId="1" xfId="658" applyFont="1" applyBorder="1" applyAlignment="1">
      <alignment horizontal="left" vertical="center" wrapText="1"/>
      <protection locked="0"/>
    </xf>
    <xf numFmtId="0" fontId="6" fillId="0" borderId="0" xfId="369" applyFont="1" applyFill="1" applyBorder="1" applyAlignment="1" applyProtection="1"/>
    <xf numFmtId="49" fontId="1" fillId="0" borderId="0" xfId="651" applyNumberFormat="1" applyFont="1" applyBorder="1" applyAlignment="1">
      <alignment vertical="center"/>
    </xf>
    <xf numFmtId="49" fontId="1" fillId="0" borderId="0" xfId="651" applyNumberFormat="1" applyFont="1" applyBorder="1"/>
    <xf numFmtId="0" fontId="2" fillId="0" borderId="0" xfId="306" applyFont="1" applyBorder="1">
      <alignment horizontal="center" vertical="center"/>
    </xf>
    <xf numFmtId="0" fontId="2" fillId="0" borderId="0" xfId="306" applyFont="1" applyBorder="1" applyAlignment="1">
      <alignment horizontal="center" vertical="center"/>
    </xf>
    <xf numFmtId="0" fontId="4" fillId="0" borderId="0" xfId="648" applyFont="1" applyBorder="1" applyAlignment="1">
      <alignment horizontal="center" vertical="center"/>
    </xf>
    <xf numFmtId="0" fontId="4" fillId="0" borderId="0" xfId="648" applyFont="1" applyBorder="1">
      <alignment horizontal="left" vertical="center"/>
    </xf>
    <xf numFmtId="0" fontId="4" fillId="0" borderId="0" xfId="648" applyFont="1" applyBorder="1" applyAlignment="1">
      <alignment horizontal="left" vertical="center"/>
    </xf>
    <xf numFmtId="0" fontId="4" fillId="0" borderId="0" xfId="660" applyFont="1" applyBorder="1"/>
    <xf numFmtId="0" fontId="4" fillId="0" borderId="2" xfId="314" applyFont="1" applyBorder="1">
      <alignment horizontal="center" vertical="center" wrapText="1"/>
      <protection locked="0"/>
    </xf>
    <xf numFmtId="0" fontId="4" fillId="0" borderId="2" xfId="314" applyFont="1" applyBorder="1" applyAlignment="1">
      <alignment horizontal="center" vertical="center" wrapText="1"/>
      <protection locked="0"/>
    </xf>
    <xf numFmtId="0" fontId="4" fillId="0" borderId="2" xfId="652" applyFont="1" applyBorder="1" applyAlignment="1">
      <alignment horizontal="center" vertical="center" wrapText="1"/>
    </xf>
    <xf numFmtId="0" fontId="4" fillId="0" borderId="2" xfId="652" applyFont="1" applyBorder="1">
      <alignment horizontal="center" vertical="center" wrapText="1"/>
    </xf>
    <xf numFmtId="0" fontId="4" fillId="0" borderId="2" xfId="655" applyFont="1" applyBorder="1">
      <alignment horizontal="center" vertical="center"/>
    </xf>
    <xf numFmtId="0" fontId="4" fillId="0" borderId="3" xfId="389" applyFont="1" applyBorder="1">
      <alignment horizontal="center" vertical="center" wrapText="1"/>
      <protection locked="0"/>
    </xf>
    <xf numFmtId="0" fontId="4" fillId="0" borderId="3" xfId="389" applyFont="1" applyBorder="1" applyAlignment="1">
      <alignment horizontal="center" vertical="center" wrapText="1"/>
      <protection locked="0"/>
    </xf>
    <xf numFmtId="0" fontId="4" fillId="0" borderId="3" xfId="654" applyFont="1" applyBorder="1" applyAlignment="1">
      <alignment horizontal="center" vertical="center" wrapText="1"/>
    </xf>
    <xf numFmtId="0" fontId="4" fillId="0" borderId="3" xfId="654" applyFont="1" applyBorder="1">
      <alignment horizontal="center" vertical="center" wrapText="1"/>
    </xf>
    <xf numFmtId="0" fontId="4" fillId="0" borderId="3" xfId="57" applyFont="1" applyBorder="1">
      <alignment horizontal="center" vertical="center"/>
    </xf>
    <xf numFmtId="0" fontId="4" fillId="0" borderId="4" xfId="392" applyFont="1" applyBorder="1">
      <alignment horizontal="center" vertical="center" wrapText="1"/>
      <protection locked="0"/>
    </xf>
    <xf numFmtId="0" fontId="4" fillId="0" borderId="4" xfId="392" applyFont="1" applyBorder="1" applyAlignment="1">
      <alignment horizontal="center" vertical="center" wrapText="1"/>
      <protection locked="0"/>
    </xf>
    <xf numFmtId="0" fontId="4" fillId="0" borderId="4" xfId="656" applyFont="1" applyBorder="1" applyAlignment="1">
      <alignment horizontal="center" vertical="center" wrapText="1"/>
    </xf>
    <xf numFmtId="0" fontId="4" fillId="0" borderId="4" xfId="656" applyFont="1" applyBorder="1">
      <alignment horizontal="center" vertical="center" wrapText="1"/>
    </xf>
    <xf numFmtId="0" fontId="4" fillId="0" borderId="4" xfId="657" applyFont="1" applyBorder="1">
      <alignment horizontal="center" vertical="center"/>
    </xf>
    <xf numFmtId="0" fontId="3" fillId="0" borderId="1" xfId="643" applyFont="1" applyBorder="1">
      <alignment horizontal="left" vertical="center" wrapText="1"/>
    </xf>
    <xf numFmtId="0" fontId="3" fillId="0" borderId="1" xfId="643" applyFont="1" applyBorder="1" applyAlignment="1">
      <alignment horizontal="left" vertical="center" wrapText="1"/>
    </xf>
    <xf numFmtId="179" fontId="5" fillId="0" borderId="1" xfId="0" applyNumberFormat="1" applyFont="1" applyBorder="1" applyAlignment="1">
      <alignment horizontal="right" vertical="center"/>
    </xf>
    <xf numFmtId="49" fontId="5" fillId="0" borderId="1" xfId="148" applyNumberFormat="1" applyFont="1" applyBorder="1" applyAlignment="1">
      <alignment horizontal="left" vertical="center" wrapText="1"/>
    </xf>
    <xf numFmtId="0" fontId="1" fillId="0" borderId="5" xfId="28" applyFont="1" applyBorder="1">
      <alignment horizontal="center" vertical="center" wrapText="1"/>
      <protection locked="0"/>
    </xf>
    <xf numFmtId="0" fontId="3" fillId="0" borderId="6" xfId="646" applyFont="1" applyBorder="1" applyAlignment="1">
      <alignment horizontal="center" vertical="center"/>
    </xf>
    <xf numFmtId="0" fontId="3" fillId="0" borderId="6" xfId="646" applyFont="1" applyBorder="1">
      <alignment horizontal="left" vertical="center"/>
    </xf>
    <xf numFmtId="0" fontId="3" fillId="0" borderId="6" xfId="646" applyFont="1" applyBorder="1" applyAlignment="1">
      <alignment horizontal="left" vertical="center"/>
    </xf>
    <xf numFmtId="0" fontId="3" fillId="0" borderId="7" xfId="260" applyFont="1" applyBorder="1">
      <alignment horizontal="left" vertical="center"/>
    </xf>
    <xf numFmtId="0" fontId="7" fillId="0" borderId="0" xfId="369" applyFont="1" applyFill="1" applyAlignment="1" applyProtection="1">
      <alignment horizontal="left" vertical="center"/>
    </xf>
    <xf numFmtId="0" fontId="1" fillId="0" borderId="0" xfId="83" applyFont="1" applyBorder="1">
      <alignment horizontal="right" vertical="center"/>
      <protection locked="0"/>
    </xf>
    <xf numFmtId="0" fontId="4" fillId="0" borderId="5" xfId="653" applyFont="1" applyBorder="1">
      <alignment horizontal="center" vertical="center"/>
    </xf>
    <xf numFmtId="0" fontId="4" fillId="0" borderId="6" xfId="661" applyFont="1" applyBorder="1">
      <alignment horizontal="center" vertical="center"/>
    </xf>
    <xf numFmtId="0" fontId="4" fillId="0" borderId="7" xfId="663" applyFont="1" applyBorder="1">
      <alignment horizontal="center" vertical="center"/>
    </xf>
    <xf numFmtId="0" fontId="7" fillId="0" borderId="0" xfId="369" applyFont="1" applyFill="1" applyAlignment="1" applyProtection="1">
      <alignment vertical="center"/>
    </xf>
    <xf numFmtId="0" fontId="6" fillId="0" borderId="0" xfId="666" applyFill="1" applyAlignment="1">
      <alignment vertical="center"/>
    </xf>
    <xf numFmtId="0" fontId="3" fillId="0" borderId="0" xfId="98" applyFont="1" applyBorder="1">
      <alignment horizontal="right" vertical="center"/>
    </xf>
    <xf numFmtId="0" fontId="8" fillId="0" borderId="0" xfId="409" applyFont="1" applyBorder="1">
      <alignment horizontal="center" vertical="center" wrapText="1"/>
    </xf>
    <xf numFmtId="0" fontId="3" fillId="0" borderId="0" xfId="0" applyFont="1" applyBorder="1" applyAlignment="1">
      <alignment horizontal="left" vertical="center"/>
    </xf>
    <xf numFmtId="0" fontId="4" fillId="0" borderId="5" xfId="514" applyFont="1" applyBorder="1">
      <alignment horizontal="center" vertical="center" wrapText="1"/>
    </xf>
    <xf numFmtId="0" fontId="4" fillId="0" borderId="6" xfId="521" applyFont="1" applyBorder="1">
      <alignment horizontal="center" vertical="center" wrapText="1"/>
    </xf>
    <xf numFmtId="0" fontId="4" fillId="0" borderId="7" xfId="130" applyFont="1" applyBorder="1">
      <alignment horizontal="center" vertical="center" wrapText="1"/>
    </xf>
    <xf numFmtId="0" fontId="4" fillId="0" borderId="1" xfId="634" applyFont="1" applyBorder="1">
      <alignment horizontal="center" vertical="center" wrapText="1"/>
    </xf>
    <xf numFmtId="0" fontId="4" fillId="0" borderId="1" xfId="634" applyFont="1" applyBorder="1" applyAlignment="1">
      <alignment horizontal="center" vertical="center" wrapText="1"/>
    </xf>
    <xf numFmtId="0" fontId="3" fillId="0" borderId="1" xfId="636" applyFont="1" applyBorder="1">
      <alignment horizontal="center" vertical="center" wrapText="1"/>
      <protection locked="0"/>
    </xf>
    <xf numFmtId="0" fontId="3" fillId="0" borderId="7" xfId="411" applyFont="1" applyBorder="1" applyAlignment="1">
      <alignment horizontal="center" vertical="center" wrapText="1"/>
      <protection locked="0"/>
    </xf>
    <xf numFmtId="0" fontId="3" fillId="0" borderId="7" xfId="411" applyFont="1" applyBorder="1">
      <alignment vertical="center" wrapText="1"/>
      <protection locked="0"/>
    </xf>
    <xf numFmtId="0" fontId="3" fillId="0" borderId="7" xfId="411" applyFont="1" applyBorder="1" applyAlignment="1">
      <alignment vertical="center" wrapText="1"/>
      <protection locked="0"/>
    </xf>
    <xf numFmtId="0" fontId="7" fillId="0" borderId="0" xfId="666" applyFont="1" applyFill="1" applyAlignment="1">
      <alignment horizontal="left" vertical="center"/>
    </xf>
    <xf numFmtId="0" fontId="8"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4" fillId="0" borderId="1" xfId="621" applyFont="1" applyBorder="1" applyAlignment="1">
      <alignment horizontal="center" vertical="center"/>
      <protection locked="0"/>
    </xf>
    <xf numFmtId="0" fontId="4" fillId="0" borderId="1" xfId="624" applyFont="1" applyBorder="1" applyAlignment="1">
      <alignment horizontal="center" vertical="center" wrapText="1"/>
      <protection locked="0"/>
    </xf>
    <xf numFmtId="0" fontId="3" fillId="0" borderId="0" xfId="0" applyFont="1" applyBorder="1" applyAlignment="1" applyProtection="1">
      <alignment horizontal="right" vertical="center"/>
      <protection locked="0"/>
    </xf>
    <xf numFmtId="0" fontId="4" fillId="0" borderId="1" xfId="621" applyFont="1" applyBorder="1">
      <alignment horizontal="center" vertical="center"/>
      <protection locked="0"/>
    </xf>
    <xf numFmtId="0" fontId="9" fillId="0" borderId="0" xfId="0" applyFont="1" applyBorder="1"/>
    <xf numFmtId="0" fontId="10" fillId="0" borderId="0" xfId="0" applyFont="1" applyBorder="1"/>
    <xf numFmtId="0" fontId="10" fillId="0" borderId="0" xfId="0" applyFont="1" applyBorder="1" applyAlignment="1">
      <alignment horizontal="center" vertical="center"/>
    </xf>
    <xf numFmtId="0" fontId="10" fillId="0" borderId="0" xfId="0" applyFont="1" applyBorder="1" applyAlignment="1">
      <alignment vertical="center"/>
    </xf>
    <xf numFmtId="0" fontId="11" fillId="0" borderId="0" xfId="610" applyFont="1" applyBorder="1" applyAlignment="1">
      <alignment horizontal="right" vertical="center"/>
    </xf>
    <xf numFmtId="0" fontId="11" fillId="0" borderId="0" xfId="152" applyFont="1" applyBorder="1">
      <alignment vertical="top"/>
    </xf>
    <xf numFmtId="0" fontId="12" fillId="0" borderId="0" xfId="533" applyFont="1" applyBorder="1">
      <alignment horizontal="center" vertical="center" wrapText="1"/>
    </xf>
    <xf numFmtId="0" fontId="12" fillId="0" borderId="0" xfId="544" applyFont="1" applyBorder="1" applyAlignment="1">
      <alignment horizontal="center" vertical="center"/>
    </xf>
    <xf numFmtId="0" fontId="12" fillId="0" borderId="0" xfId="544" applyFont="1" applyBorder="1">
      <alignment horizontal="center" vertical="center"/>
    </xf>
    <xf numFmtId="0" fontId="13" fillId="0" borderId="0" xfId="0" applyFont="1" applyBorder="1" applyAlignment="1">
      <alignment horizontal="left" vertical="center" wrapText="1"/>
    </xf>
    <xf numFmtId="0" fontId="13" fillId="0" borderId="0" xfId="547" applyFont="1" applyBorder="1" applyAlignment="1">
      <alignment horizontal="center" vertical="center" wrapText="1"/>
    </xf>
    <xf numFmtId="0" fontId="13" fillId="0" borderId="0" xfId="547" applyFont="1" applyBorder="1">
      <alignment wrapText="1"/>
    </xf>
    <xf numFmtId="0" fontId="13" fillId="0" borderId="0" xfId="153" applyFont="1" applyBorder="1" applyAlignment="1">
      <alignment horizontal="right" vertical="center" wrapText="1"/>
    </xf>
    <xf numFmtId="0" fontId="13" fillId="0" borderId="0" xfId="613" applyFont="1" applyBorder="1">
      <protection locked="0"/>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3" fillId="0" borderId="1" xfId="612" applyFont="1" applyBorder="1" applyAlignment="1">
      <alignment horizontal="center" vertical="center" wrapText="1"/>
    </xf>
    <xf numFmtId="0" fontId="13" fillId="0" borderId="1" xfId="621" applyFont="1" applyBorder="1">
      <alignment horizontal="center" vertical="center"/>
      <protection locked="0"/>
    </xf>
    <xf numFmtId="0" fontId="4" fillId="0" borderId="1" xfId="541" applyFont="1" applyBorder="1">
      <alignment horizontal="center" vertical="center"/>
    </xf>
    <xf numFmtId="0" fontId="4" fillId="0" borderId="1" xfId="541"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1" xfId="45" applyFont="1" applyBorder="1">
      <alignment vertical="center" wrapText="1"/>
    </xf>
    <xf numFmtId="0" fontId="3" fillId="0" borderId="0" xfId="629" applyFont="1" applyBorder="1">
      <alignment horizontal="right" vertical="center"/>
      <protection locked="0"/>
    </xf>
    <xf numFmtId="0" fontId="13" fillId="0" borderId="0" xfId="660" applyFont="1" applyBorder="1"/>
    <xf numFmtId="0" fontId="13" fillId="0" borderId="0" xfId="618" applyFont="1" applyBorder="1">
      <alignment horizontal="right" vertical="center"/>
      <protection locked="0"/>
    </xf>
    <xf numFmtId="0" fontId="1" fillId="0" borderId="1" xfId="617" applyFont="1" applyBorder="1" applyAlignment="1">
      <alignment horizontal="center" vertical="center"/>
    </xf>
    <xf numFmtId="0" fontId="1" fillId="0" borderId="0" xfId="567" applyFont="1" applyBorder="1">
      <alignment wrapText="1"/>
    </xf>
    <xf numFmtId="0" fontId="1" fillId="0" borderId="0" xfId="567" applyFont="1" applyBorder="1" applyAlignment="1">
      <alignment horizontal="center" vertical="center" wrapText="1"/>
    </xf>
    <xf numFmtId="0" fontId="1" fillId="0" borderId="0" xfId="452" applyFont="1" applyBorder="1" applyAlignment="1">
      <alignment vertical="center"/>
      <protection locked="0"/>
    </xf>
    <xf numFmtId="0" fontId="1" fillId="0" borderId="0" xfId="452" applyFont="1" applyBorder="1">
      <protection locked="0"/>
    </xf>
    <xf numFmtId="0" fontId="2" fillId="0" borderId="0" xfId="432" applyFont="1" applyBorder="1" applyAlignment="1">
      <alignment horizontal="center" vertical="center" wrapText="1"/>
    </xf>
    <xf numFmtId="0" fontId="2" fillId="0" borderId="0" xfId="432" applyFont="1" applyBorder="1">
      <alignment horizontal="center" vertical="center" wrapText="1"/>
    </xf>
    <xf numFmtId="0" fontId="2" fillId="0" borderId="0" xfId="627" applyFont="1" applyBorder="1" applyAlignment="1">
      <alignment horizontal="center" vertical="center"/>
      <protection locked="0"/>
    </xf>
    <xf numFmtId="0" fontId="2" fillId="0" borderId="0" xfId="627" applyFont="1" applyBorder="1">
      <alignment horizontal="center" vertical="center"/>
      <protection locked="0"/>
    </xf>
    <xf numFmtId="0" fontId="3" fillId="0" borderId="0" xfId="569" applyFont="1" applyBorder="1">
      <alignment horizontal="left" vertical="center" wrapText="1"/>
    </xf>
    <xf numFmtId="0" fontId="4" fillId="0" borderId="0" xfId="547" applyFont="1" applyBorder="1" applyAlignment="1">
      <alignment horizontal="center" vertical="center" wrapText="1"/>
    </xf>
    <xf numFmtId="0" fontId="4" fillId="0" borderId="0" xfId="547" applyFont="1" applyBorder="1">
      <alignment wrapText="1"/>
    </xf>
    <xf numFmtId="0" fontId="4" fillId="0" borderId="0" xfId="613" applyFont="1" applyBorder="1" applyAlignment="1">
      <alignment vertical="center"/>
      <protection locked="0"/>
    </xf>
    <xf numFmtId="0" fontId="4" fillId="0" borderId="0" xfId="613" applyFont="1" applyBorder="1">
      <protection locked="0"/>
    </xf>
    <xf numFmtId="0" fontId="4" fillId="0" borderId="8" xfId="438" applyFont="1" applyBorder="1" applyAlignment="1">
      <alignment horizontal="center" vertical="center" wrapText="1"/>
    </xf>
    <xf numFmtId="0" fontId="4" fillId="0" borderId="8" xfId="438" applyFont="1" applyBorder="1">
      <alignment horizontal="center" vertical="center" wrapText="1"/>
    </xf>
    <xf numFmtId="0" fontId="4" fillId="0" borderId="8" xfId="448" applyFont="1" applyBorder="1" applyAlignment="1">
      <alignment horizontal="center" vertical="center" wrapText="1"/>
      <protection locked="0"/>
    </xf>
    <xf numFmtId="0" fontId="4" fillId="0" borderId="8" xfId="448" applyFont="1" applyBorder="1">
      <alignment horizontal="center" vertical="center" wrapText="1"/>
      <protection locked="0"/>
    </xf>
    <xf numFmtId="0" fontId="4" fillId="0" borderId="9" xfId="441" applyFont="1" applyBorder="1" applyAlignment="1">
      <alignment horizontal="center" vertical="center" wrapText="1"/>
    </xf>
    <xf numFmtId="0" fontId="4" fillId="0" borderId="9" xfId="441" applyFont="1" applyBorder="1">
      <alignment horizontal="center" vertical="center" wrapText="1"/>
    </xf>
    <xf numFmtId="0" fontId="4" fillId="0" borderId="9" xfId="32" applyFont="1" applyBorder="1" applyAlignment="1">
      <alignment horizontal="center" vertical="center" wrapText="1"/>
      <protection locked="0"/>
    </xf>
    <xf numFmtId="0" fontId="4" fillId="0" borderId="9" xfId="32" applyFont="1" applyBorder="1">
      <alignment horizontal="center" vertical="center" wrapText="1"/>
      <protection locked="0"/>
    </xf>
    <xf numFmtId="0" fontId="4" fillId="0" borderId="10" xfId="444" applyFont="1" applyBorder="1" applyAlignment="1">
      <alignment horizontal="center" vertical="center" wrapText="1"/>
    </xf>
    <xf numFmtId="0" fontId="4" fillId="0" borderId="10" xfId="444" applyFont="1" applyBorder="1">
      <alignment horizontal="center" vertical="center" wrapText="1"/>
    </xf>
    <xf numFmtId="0" fontId="4" fillId="0" borderId="10" xfId="451" applyFont="1" applyBorder="1" applyAlignment="1">
      <alignment horizontal="center" vertical="center" wrapText="1"/>
      <protection locked="0"/>
    </xf>
    <xf numFmtId="0" fontId="4" fillId="0" borderId="10" xfId="451" applyFont="1" applyBorder="1">
      <alignment horizontal="center" vertical="center" wrapText="1"/>
      <protection locked="0"/>
    </xf>
    <xf numFmtId="0" fontId="3" fillId="0" borderId="10" xfId="144" applyFont="1" applyBorder="1" applyAlignment="1">
      <alignment horizontal="center" vertical="center" wrapText="1"/>
    </xf>
    <xf numFmtId="0" fontId="3" fillId="0" borderId="10" xfId="144" applyFont="1" applyBorder="1">
      <alignment horizontal="left" vertical="center" wrapText="1"/>
    </xf>
    <xf numFmtId="0" fontId="3" fillId="0" borderId="10" xfId="455" applyFont="1" applyBorder="1" applyAlignment="1">
      <alignment horizontal="right" vertical="center"/>
      <protection locked="0"/>
    </xf>
    <xf numFmtId="0" fontId="3" fillId="0" borderId="10" xfId="455" applyFont="1" applyBorder="1">
      <alignment horizontal="right" vertical="center"/>
      <protection locked="0"/>
    </xf>
    <xf numFmtId="0" fontId="3" fillId="0" borderId="11" xfId="573" applyFont="1" applyBorder="1">
      <alignment horizontal="center" vertical="center"/>
    </xf>
    <xf numFmtId="0" fontId="3" fillId="0" borderId="12" xfId="447" applyFont="1" applyBorder="1" applyAlignment="1">
      <alignment horizontal="center" vertical="center"/>
    </xf>
    <xf numFmtId="0" fontId="3" fillId="0" borderId="10" xfId="33" applyFont="1" applyBorder="1">
      <alignment horizontal="left" vertical="center"/>
    </xf>
    <xf numFmtId="0" fontId="3" fillId="0" borderId="0" xfId="584" applyFont="1" applyBorder="1">
      <alignment vertical="top" wrapText="1"/>
      <protection locked="0"/>
    </xf>
    <xf numFmtId="0" fontId="2" fillId="0" borderId="0" xfId="575" applyFont="1" applyBorder="1">
      <alignment horizontal="center" vertical="center" wrapText="1"/>
      <protection locked="0"/>
    </xf>
    <xf numFmtId="0" fontId="3" fillId="0" borderId="0" xfId="585" applyFont="1" applyBorder="1">
      <alignment horizontal="right"/>
      <protection locked="0"/>
    </xf>
    <xf numFmtId="0" fontId="4" fillId="0" borderId="6" xfId="577" applyFont="1" applyBorder="1">
      <alignment horizontal="center" vertical="center" wrapText="1"/>
      <protection locked="0"/>
    </xf>
    <xf numFmtId="0" fontId="4" fillId="0" borderId="6" xfId="587" applyFont="1" applyBorder="1">
      <alignment horizontal="center" vertical="center"/>
      <protection locked="0"/>
    </xf>
    <xf numFmtId="0" fontId="4" fillId="0" borderId="12" xfId="579" applyFont="1" applyBorder="1">
      <alignment horizontal="center" vertical="center" wrapText="1"/>
    </xf>
    <xf numFmtId="0" fontId="4" fillId="0" borderId="12" xfId="590" applyFont="1" applyBorder="1">
      <alignment horizontal="center" vertical="center"/>
      <protection locked="0"/>
    </xf>
    <xf numFmtId="0" fontId="4" fillId="0" borderId="1" xfId="624" applyFont="1" applyBorder="1">
      <alignment horizontal="center" vertical="center" wrapText="1"/>
      <protection locked="0"/>
    </xf>
    <xf numFmtId="0" fontId="3" fillId="0" borderId="0" xfId="599" applyFont="1" applyBorder="1">
      <alignment horizontal="right" vertical="center" wrapText="1"/>
      <protection locked="0"/>
    </xf>
    <xf numFmtId="0" fontId="3" fillId="0" borderId="0" xfId="594" applyFont="1" applyBorder="1">
      <alignment horizontal="right" vertical="center" wrapText="1"/>
    </xf>
    <xf numFmtId="0" fontId="3" fillId="0" borderId="0" xfId="588" applyFont="1" applyBorder="1">
      <alignment horizontal="right" wrapText="1"/>
      <protection locked="0"/>
    </xf>
    <xf numFmtId="0" fontId="3" fillId="0" borderId="0" xfId="0" applyFont="1" applyBorder="1" applyAlignment="1">
      <alignment horizontal="right" wrapText="1"/>
    </xf>
    <xf numFmtId="0" fontId="4" fillId="0" borderId="12" xfId="591" applyFont="1" applyBorder="1">
      <alignment horizontal="center" vertical="center" wrapText="1"/>
      <protection locked="0"/>
    </xf>
    <xf numFmtId="0" fontId="14" fillId="0" borderId="0" xfId="409" applyFont="1" applyBorder="1">
      <alignment horizontal="center" vertical="center" wrapText="1"/>
    </xf>
    <xf numFmtId="0" fontId="15" fillId="0" borderId="0" xfId="306" applyFont="1" applyBorder="1" applyAlignment="1">
      <alignment horizontal="center" vertical="center"/>
    </xf>
    <xf numFmtId="0" fontId="15" fillId="0" borderId="0" xfId="306" applyFont="1" applyBorder="1">
      <alignment horizontal="center" vertical="center"/>
    </xf>
    <xf numFmtId="0" fontId="16" fillId="0" borderId="0" xfId="0" applyFont="1" applyBorder="1" applyAlignment="1">
      <alignment horizontal="left" vertical="center"/>
    </xf>
    <xf numFmtId="0" fontId="13" fillId="0" borderId="0" xfId="660" applyFont="1" applyBorder="1" applyAlignment="1">
      <alignment horizontal="center" vertical="center"/>
    </xf>
    <xf numFmtId="0" fontId="13" fillId="0" borderId="0" xfId="660" applyFont="1" applyBorder="1" applyAlignment="1">
      <alignment vertical="center"/>
    </xf>
    <xf numFmtId="0" fontId="13" fillId="0" borderId="2" xfId="652" applyFont="1" applyBorder="1">
      <alignment horizontal="center" vertical="center" wrapText="1"/>
    </xf>
    <xf numFmtId="0" fontId="13" fillId="0" borderId="8" xfId="438" applyFont="1" applyBorder="1" applyAlignment="1">
      <alignment horizontal="center" vertical="center" wrapText="1"/>
    </xf>
    <xf numFmtId="0" fontId="13" fillId="0" borderId="8" xfId="438" applyFont="1" applyBorder="1">
      <alignment horizontal="center" vertical="center" wrapText="1"/>
    </xf>
    <xf numFmtId="0" fontId="13" fillId="0" borderId="6" xfId="521" applyFont="1" applyBorder="1">
      <alignment horizontal="center" vertical="center" wrapText="1"/>
    </xf>
    <xf numFmtId="0" fontId="13" fillId="0" borderId="3" xfId="654" applyFont="1" applyBorder="1">
      <alignment horizontal="center" vertical="center" wrapText="1"/>
    </xf>
    <xf numFmtId="0" fontId="13" fillId="0" borderId="9" xfId="441" applyFont="1" applyBorder="1" applyAlignment="1">
      <alignment horizontal="center" vertical="center" wrapText="1"/>
    </xf>
    <xf numFmtId="0" fontId="13" fillId="0" borderId="9" xfId="441" applyFont="1" applyBorder="1">
      <alignment horizontal="center" vertical="center" wrapText="1"/>
    </xf>
    <xf numFmtId="0" fontId="13" fillId="0" borderId="4" xfId="656" applyFont="1" applyBorder="1">
      <alignment horizontal="center" vertical="center" wrapText="1"/>
    </xf>
    <xf numFmtId="0" fontId="13" fillId="0" borderId="10" xfId="444" applyFont="1" applyBorder="1" applyAlignment="1">
      <alignment horizontal="center" vertical="center" wrapText="1"/>
    </xf>
    <xf numFmtId="0" fontId="13" fillId="0" borderId="10" xfId="444" applyFont="1" applyBorder="1">
      <alignment horizontal="center" vertical="center" wrapText="1"/>
    </xf>
    <xf numFmtId="0" fontId="4" fillId="0" borderId="10" xfId="543" applyFont="1" applyBorder="1" applyAlignment="1">
      <alignment horizontal="center" vertical="center"/>
    </xf>
    <xf numFmtId="0" fontId="4" fillId="0" borderId="10" xfId="543" applyFont="1" applyBorder="1">
      <alignment horizontal="center" vertical="center"/>
    </xf>
    <xf numFmtId="0" fontId="4" fillId="0" borderId="10" xfId="44" applyFont="1" applyBorder="1">
      <alignment horizontal="center" vertical="center"/>
      <protection locked="0"/>
    </xf>
    <xf numFmtId="0" fontId="3" fillId="0" borderId="10" xfId="144" applyFont="1" applyBorder="1" applyAlignment="1">
      <alignment horizontal="left" vertical="center" wrapText="1"/>
    </xf>
    <xf numFmtId="0" fontId="3" fillId="0" borderId="10" xfId="581" applyFont="1" applyBorder="1">
      <alignment horizontal="right" vertical="center"/>
    </xf>
    <xf numFmtId="0" fontId="3" fillId="0" borderId="12" xfId="447" applyFont="1" applyBorder="1">
      <alignment horizontal="left" vertical="center"/>
    </xf>
    <xf numFmtId="0" fontId="3" fillId="0" borderId="12" xfId="447" applyFont="1" applyBorder="1" applyAlignment="1">
      <alignment horizontal="left" vertical="center"/>
    </xf>
    <xf numFmtId="0" fontId="16" fillId="0" borderId="0" xfId="629" applyFont="1" applyBorder="1">
      <alignment horizontal="right" vertical="center"/>
      <protection locked="0"/>
    </xf>
    <xf numFmtId="0" fontId="15" fillId="0" borderId="0" xfId="627" applyFont="1" applyBorder="1">
      <alignment horizontal="center" vertical="center"/>
      <protection locked="0"/>
    </xf>
    <xf numFmtId="0" fontId="16" fillId="0" borderId="0" xfId="585" applyFont="1" applyBorder="1">
      <alignment horizontal="right"/>
      <protection locked="0"/>
    </xf>
    <xf numFmtId="0" fontId="13" fillId="0" borderId="6" xfId="577" applyFont="1" applyBorder="1">
      <alignment horizontal="center" vertical="center" wrapText="1"/>
      <protection locked="0"/>
    </xf>
    <xf numFmtId="0" fontId="13" fillId="0" borderId="6" xfId="587" applyFont="1" applyBorder="1">
      <alignment horizontal="center" vertical="center"/>
      <protection locked="0"/>
    </xf>
    <xf numFmtId="0" fontId="13" fillId="0" borderId="9" xfId="32" applyFont="1" applyBorder="1">
      <alignment horizontal="center" vertical="center" wrapText="1"/>
      <protection locked="0"/>
    </xf>
    <xf numFmtId="0" fontId="13" fillId="0" borderId="12" xfId="579" applyFont="1" applyBorder="1">
      <alignment horizontal="center" vertical="center" wrapText="1"/>
    </xf>
    <xf numFmtId="0" fontId="13" fillId="0" borderId="12" xfId="590" applyFont="1" applyBorder="1">
      <alignment horizontal="center" vertical="center"/>
      <protection locked="0"/>
    </xf>
    <xf numFmtId="0" fontId="13" fillId="0" borderId="12" xfId="591" applyFont="1" applyBorder="1">
      <alignment horizontal="center" vertical="center" wrapText="1"/>
      <protection locked="0"/>
    </xf>
    <xf numFmtId="0" fontId="13" fillId="0" borderId="10" xfId="451" applyFont="1" applyBorder="1">
      <alignment horizontal="center" vertical="center" wrapText="1"/>
      <protection locked="0"/>
    </xf>
    <xf numFmtId="0" fontId="13" fillId="0" borderId="1" xfId="624" applyFont="1" applyBorder="1">
      <alignment horizontal="center" vertical="center" wrapText="1"/>
      <protection locked="0"/>
    </xf>
    <xf numFmtId="0" fontId="16" fillId="0" borderId="0" xfId="0" applyFont="1" applyBorder="1" applyAlignment="1">
      <alignment horizontal="right"/>
    </xf>
    <xf numFmtId="0" fontId="13" fillId="0" borderId="7" xfId="130" applyFont="1" applyBorder="1">
      <alignment horizontal="center" vertical="center" wrapText="1"/>
    </xf>
    <xf numFmtId="0" fontId="17" fillId="0" borderId="0" xfId="263" applyFont="1" applyBorder="1">
      <alignment horizontal="right"/>
      <protection locked="0"/>
    </xf>
    <xf numFmtId="49" fontId="17" fillId="0" borderId="0" xfId="403" applyNumberFormat="1" applyFont="1" applyBorder="1" applyAlignment="1">
      <alignment horizontal="center" vertical="center"/>
      <protection locked="0"/>
    </xf>
    <xf numFmtId="0" fontId="1" fillId="0" borderId="0" xfId="527" applyFont="1" applyBorder="1" applyAlignment="1">
      <alignment horizontal="right" vertical="center"/>
    </xf>
    <xf numFmtId="0" fontId="1" fillId="0" borderId="0" xfId="527" applyFont="1" applyBorder="1">
      <alignment horizontal="right"/>
    </xf>
    <xf numFmtId="0" fontId="3" fillId="0" borderId="0" xfId="563" applyFont="1" applyBorder="1">
      <alignment horizontal="right"/>
    </xf>
    <xf numFmtId="0" fontId="18" fillId="0" borderId="0" xfId="268" applyFont="1" applyBorder="1">
      <alignment horizontal="center" vertical="center" wrapText="1"/>
      <protection locked="0"/>
    </xf>
    <xf numFmtId="0" fontId="18" fillId="0" borderId="0" xfId="268" applyFont="1" applyBorder="1" applyAlignment="1">
      <alignment horizontal="center" vertical="center" wrapText="1"/>
      <protection locked="0"/>
    </xf>
    <xf numFmtId="0" fontId="18" fillId="0" borderId="0" xfId="520" applyFont="1" applyBorder="1">
      <alignment horizontal="center" vertical="center"/>
      <protection locked="0"/>
    </xf>
    <xf numFmtId="0" fontId="18" fillId="0" borderId="0" xfId="530" applyFont="1" applyBorder="1" applyAlignment="1">
      <alignment horizontal="center" vertical="center"/>
    </xf>
    <xf numFmtId="0" fontId="18" fillId="0" borderId="0" xfId="530" applyFont="1" applyBorder="1">
      <alignment horizontal="center" vertical="center"/>
    </xf>
    <xf numFmtId="0" fontId="3" fillId="0" borderId="0" xfId="310" applyFont="1" applyBorder="1" applyAlignment="1">
      <alignment horizontal="center" vertical="center"/>
      <protection locked="0"/>
    </xf>
    <xf numFmtId="0" fontId="3" fillId="0" borderId="0" xfId="0" applyFont="1" applyBorder="1" applyAlignment="1">
      <alignment horizontal="right"/>
    </xf>
    <xf numFmtId="0" fontId="4" fillId="0" borderId="2" xfId="277" applyFont="1" applyBorder="1">
      <alignment horizontal="center" vertical="center"/>
      <protection locked="0"/>
    </xf>
    <xf numFmtId="49" fontId="4" fillId="0" borderId="2" xfId="406" applyNumberFormat="1" applyFont="1" applyBorder="1" applyAlignment="1">
      <alignment horizontal="center" vertical="center" wrapText="1"/>
      <protection locked="0"/>
    </xf>
    <xf numFmtId="0" fontId="4" fillId="0" borderId="5" xfId="653" applyFont="1" applyBorder="1" applyAlignment="1">
      <alignment horizontal="center" vertical="center"/>
    </xf>
    <xf numFmtId="0" fontId="4" fillId="0" borderId="3" xfId="5" applyFont="1" applyBorder="1">
      <alignment horizontal="center" vertical="center"/>
      <protection locked="0"/>
    </xf>
    <xf numFmtId="49" fontId="4" fillId="0" borderId="3" xfId="410" applyNumberFormat="1" applyFont="1" applyBorder="1" applyAlignment="1">
      <alignment horizontal="center" vertical="center" wrapText="1"/>
      <protection locked="0"/>
    </xf>
    <xf numFmtId="0" fontId="4" fillId="0" borderId="2" xfId="655" applyFont="1" applyBorder="1" applyAlignment="1">
      <alignment horizontal="center" vertical="center"/>
    </xf>
    <xf numFmtId="49" fontId="4" fillId="0" borderId="1" xfId="515" applyNumberFormat="1" applyFont="1" applyBorder="1" applyAlignment="1">
      <alignment horizontal="center" vertical="center"/>
      <protection locked="0"/>
    </xf>
    <xf numFmtId="0" fontId="3" fillId="0" borderId="1" xfId="398" applyFont="1" applyBorder="1" applyAlignment="1">
      <alignment horizontal="center" vertical="center" wrapText="1"/>
      <protection locked="0"/>
    </xf>
    <xf numFmtId="0" fontId="3" fillId="0" borderId="1" xfId="398" applyFont="1" applyBorder="1">
      <alignment horizontal="left" vertical="center" wrapText="1"/>
      <protection locked="0"/>
    </xf>
    <xf numFmtId="0" fontId="1" fillId="0" borderId="6" xfId="331" applyFont="1" applyBorder="1">
      <alignment horizontal="center" vertical="center"/>
      <protection locked="0"/>
    </xf>
    <xf numFmtId="0" fontId="1" fillId="0" borderId="6" xfId="331" applyFont="1" applyBorder="1" applyAlignment="1">
      <alignment horizontal="center" vertical="center"/>
      <protection locked="0"/>
    </xf>
    <xf numFmtId="0" fontId="1" fillId="0" borderId="7" xfId="524" applyFont="1" applyBorder="1">
      <alignment horizontal="center" vertical="center"/>
      <protection locked="0"/>
    </xf>
    <xf numFmtId="49" fontId="6" fillId="0" borderId="0" xfId="369" applyNumberFormat="1" applyFont="1" applyFill="1" applyAlignment="1" applyProtection="1">
      <alignment horizontal="left" vertical="center"/>
    </xf>
    <xf numFmtId="0" fontId="1" fillId="0" borderId="0" xfId="0" applyFont="1" applyBorder="1" applyAlignment="1">
      <alignment horizontal="right" vertical="center"/>
    </xf>
    <xf numFmtId="0" fontId="1" fillId="0" borderId="0" xfId="0" applyFont="1" applyBorder="1" applyAlignment="1">
      <alignment horizontal="right"/>
    </xf>
    <xf numFmtId="0" fontId="18"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0" fontId="4" fillId="0" borderId="0" xfId="0" applyFont="1" applyBorder="1" applyAlignment="1" applyProtection="1">
      <alignment horizontal="center" vertical="center"/>
      <protection locked="0"/>
    </xf>
    <xf numFmtId="0" fontId="19" fillId="0" borderId="0" xfId="263" applyFont="1" applyBorder="1" applyAlignment="1">
      <alignment horizontal="right" vertical="center"/>
      <protection locked="0"/>
    </xf>
    <xf numFmtId="0" fontId="4" fillId="0" borderId="0" xfId="0" applyFont="1" applyBorder="1" applyAlignment="1">
      <alignment horizontal="right" vertical="center"/>
    </xf>
    <xf numFmtId="49" fontId="4" fillId="0" borderId="1" xfId="406" applyNumberFormat="1" applyFont="1" applyBorder="1" applyAlignment="1">
      <alignment horizontal="center" vertical="center" wrapText="1"/>
      <protection locked="0"/>
    </xf>
    <xf numFmtId="49" fontId="4" fillId="0" borderId="1" xfId="410" applyNumberFormat="1" applyFont="1" applyBorder="1" applyAlignment="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 xfId="524" applyFont="1" applyBorder="1">
      <alignment horizontal="center" vertical="center"/>
      <protection locked="0"/>
    </xf>
    <xf numFmtId="0" fontId="6" fillId="0" borderId="13" xfId="369" applyFont="1" applyFill="1" applyBorder="1" applyAlignment="1" applyProtection="1">
      <alignment horizontal="left" vertical="center"/>
    </xf>
    <xf numFmtId="0" fontId="8" fillId="0" borderId="0" xfId="583" applyFont="1" applyBorder="1" applyAlignment="1">
      <alignment horizontal="center" vertical="center"/>
    </xf>
    <xf numFmtId="0" fontId="20" fillId="0" borderId="0" xfId="0" applyFont="1" applyBorder="1" applyAlignment="1">
      <alignment horizontal="center" vertical="center"/>
    </xf>
    <xf numFmtId="0" fontId="21" fillId="0" borderId="1" xfId="0" applyFont="1" applyBorder="1" applyAlignment="1">
      <alignment horizontal="center" vertical="center"/>
    </xf>
    <xf numFmtId="0" fontId="22" fillId="0" borderId="1" xfId="0" applyFont="1" applyBorder="1" applyAlignment="1">
      <alignment horizontal="center" vertical="center" wrapText="1"/>
    </xf>
    <xf numFmtId="0" fontId="22"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0" fillId="0" borderId="2" xfId="0" applyFont="1" applyBorder="1"/>
    <xf numFmtId="49" fontId="5" fillId="0" borderId="2" xfId="148" applyNumberFormat="1" applyFont="1" applyBorder="1" applyAlignment="1">
      <alignment horizontal="center" vertical="center" wrapText="1"/>
    </xf>
    <xf numFmtId="0" fontId="3" fillId="0" borderId="2" xfId="635" applyFont="1" applyBorder="1">
      <alignment vertical="center" wrapText="1"/>
    </xf>
    <xf numFmtId="0" fontId="3" fillId="0" borderId="2" xfId="635" applyFont="1" applyBorder="1" applyAlignment="1">
      <alignment vertical="center" wrapText="1"/>
    </xf>
    <xf numFmtId="0" fontId="3" fillId="0" borderId="2" xfId="625" applyFont="1" applyBorder="1">
      <alignment horizontal="center" vertical="center" wrapText="1"/>
    </xf>
    <xf numFmtId="0" fontId="3" fillId="0" borderId="2" xfId="628" applyFont="1" applyBorder="1">
      <alignment horizontal="center" vertical="center"/>
      <protection locked="0"/>
    </xf>
    <xf numFmtId="0" fontId="23" fillId="0" borderId="14" xfId="0" applyFont="1" applyBorder="1" applyAlignment="1">
      <alignment horizontal="center" vertical="center"/>
    </xf>
    <xf numFmtId="49" fontId="5" fillId="0" borderId="14" xfId="148" applyNumberFormat="1" applyFont="1" applyBorder="1" applyAlignment="1">
      <alignment horizontal="center" vertical="center" wrapText="1"/>
    </xf>
    <xf numFmtId="49" fontId="5" fillId="0" borderId="14" xfId="148" applyNumberFormat="1" applyFont="1" applyBorder="1">
      <alignment horizontal="left" vertical="center" wrapText="1"/>
    </xf>
    <xf numFmtId="49" fontId="5" fillId="0" borderId="14" xfId="148" applyNumberFormat="1" applyFont="1" applyBorder="1" applyAlignment="1">
      <alignment horizontal="left" vertical="center" wrapText="1"/>
    </xf>
    <xf numFmtId="0" fontId="6" fillId="0" borderId="0" xfId="369" applyFont="1" applyFill="1" applyAlignment="1" applyProtection="1">
      <alignment horizontal="left" vertical="center"/>
    </xf>
    <xf numFmtId="0" fontId="3" fillId="0" borderId="14" xfId="643" applyFont="1" applyBorder="1">
      <alignment horizontal="left" vertical="center" wrapText="1"/>
    </xf>
    <xf numFmtId="0" fontId="3" fillId="0" borderId="0" xfId="0" applyFont="1" applyBorder="1" applyAlignment="1" applyProtection="1">
      <alignment horizontal="center" vertical="center"/>
      <protection locked="0"/>
    </xf>
    <xf numFmtId="0" fontId="21" fillId="0" borderId="1" xfId="0" applyFont="1" applyBorder="1" applyAlignment="1">
      <alignment horizontal="center" vertical="center" wrapText="1"/>
    </xf>
    <xf numFmtId="0" fontId="24" fillId="0" borderId="1" xfId="0" applyFont="1" applyBorder="1" applyAlignment="1">
      <alignment horizontal="center" vertical="center"/>
    </xf>
    <xf numFmtId="0" fontId="25" fillId="0" borderId="1" xfId="0" applyFont="1" applyBorder="1" applyAlignment="1">
      <alignment horizontal="center" vertical="center" wrapText="1"/>
    </xf>
    <xf numFmtId="0" fontId="25" fillId="0" borderId="1" xfId="0" applyFont="1" applyBorder="1" applyAlignment="1" applyProtection="1">
      <alignment horizontal="center" vertical="center"/>
      <protection locked="0"/>
    </xf>
    <xf numFmtId="0" fontId="11" fillId="0" borderId="0" xfId="0" applyFont="1" applyBorder="1" applyAlignment="1">
      <alignment horizontal="center" vertical="center"/>
    </xf>
    <xf numFmtId="49" fontId="11" fillId="0" borderId="0" xfId="0" applyNumberFormat="1" applyFont="1" applyBorder="1"/>
    <xf numFmtId="0" fontId="15" fillId="0" borderId="0" xfId="0" applyFont="1" applyBorder="1" applyAlignment="1">
      <alignment horizontal="center" vertical="center"/>
    </xf>
    <xf numFmtId="0" fontId="1" fillId="0" borderId="0" xfId="0" applyFont="1" applyBorder="1" applyAlignment="1" applyProtection="1">
      <alignment horizontal="left" vertical="center"/>
      <protection locked="0"/>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3" fillId="0" borderId="1" xfId="0" applyFont="1" applyBorder="1" applyAlignment="1" applyProtection="1">
      <alignment horizontal="center" vertical="center" wrapText="1"/>
      <protection locked="0"/>
    </xf>
    <xf numFmtId="0" fontId="13" fillId="0" borderId="1" xfId="654" applyFont="1" applyBorder="1">
      <alignment horizontal="center" vertical="center" wrapText="1"/>
    </xf>
    <xf numFmtId="0" fontId="9" fillId="0" borderId="1" xfId="0" applyFont="1" applyBorder="1"/>
    <xf numFmtId="0" fontId="9" fillId="0" borderId="1" xfId="0" applyFont="1" applyBorder="1" applyAlignment="1">
      <alignment horizontal="center" vertical="center"/>
    </xf>
    <xf numFmtId="0" fontId="9" fillId="0" borderId="1" xfId="0" applyFont="1" applyBorder="1" applyAlignment="1">
      <alignment vertical="center"/>
    </xf>
    <xf numFmtId="0" fontId="13" fillId="0" borderId="0" xfId="0" applyFont="1" applyBorder="1"/>
    <xf numFmtId="0" fontId="13" fillId="0" borderId="1" xfId="445" applyFont="1" applyBorder="1">
      <alignment horizontal="center" vertical="center"/>
    </xf>
    <xf numFmtId="0" fontId="13" fillId="0" borderId="1" xfId="437" applyFont="1" applyBorder="1">
      <alignment horizontal="center" vertical="center" wrapText="1"/>
      <protection locked="0"/>
    </xf>
    <xf numFmtId="0" fontId="13" fillId="0" borderId="1" xfId="634" applyFont="1" applyBorder="1">
      <alignment horizontal="center" vertical="center" wrapText="1"/>
    </xf>
    <xf numFmtId="0" fontId="11" fillId="0" borderId="0" xfId="0" applyFont="1" applyBorder="1" applyAlignment="1">
      <alignment vertical="top"/>
    </xf>
    <xf numFmtId="0" fontId="16" fillId="0" borderId="0" xfId="0" applyFont="1" applyBorder="1" applyAlignment="1">
      <alignment horizontal="right" vertical="center"/>
    </xf>
    <xf numFmtId="0" fontId="1" fillId="0" borderId="1" xfId="0" applyFont="1" applyBorder="1" applyAlignment="1" applyProtection="1">
      <alignment horizontal="center" vertical="center" wrapText="1"/>
      <protection locked="0"/>
    </xf>
    <xf numFmtId="0" fontId="3" fillId="0" borderId="1" xfId="646" applyFont="1" applyBorder="1" applyAlignment="1">
      <alignment horizontal="center" vertical="center"/>
    </xf>
    <xf numFmtId="0" fontId="3" fillId="0" borderId="1" xfId="646" applyFont="1" applyBorder="1">
      <alignment horizontal="left" vertical="center"/>
    </xf>
    <xf numFmtId="0" fontId="3" fillId="0" borderId="1" xfId="646" applyFont="1" applyBorder="1" applyAlignment="1">
      <alignment horizontal="left" vertical="center"/>
    </xf>
    <xf numFmtId="0" fontId="3" fillId="0" borderId="1" xfId="260" applyFont="1" applyBorder="1">
      <alignment horizontal="left" vertical="center"/>
    </xf>
    <xf numFmtId="0" fontId="11" fillId="0" borderId="0" xfId="285" applyFont="1" applyBorder="1" applyAlignment="1">
      <alignment horizontal="center" vertical="center"/>
      <protection locked="0"/>
    </xf>
    <xf numFmtId="49" fontId="11" fillId="0" borderId="0" xfId="295" applyNumberFormat="1" applyFont="1" applyBorder="1" applyAlignment="1">
      <alignment horizontal="center" vertical="center"/>
      <protection locked="0"/>
    </xf>
    <xf numFmtId="49" fontId="11" fillId="0" borderId="0" xfId="295" applyNumberFormat="1" applyFont="1" applyBorder="1">
      <protection locked="0"/>
    </xf>
    <xf numFmtId="0" fontId="11" fillId="0" borderId="0" xfId="0" applyFont="1" applyBorder="1" applyProtection="1">
      <protection locked="0"/>
    </xf>
    <xf numFmtId="0" fontId="15" fillId="0" borderId="0" xfId="0" applyFont="1" applyBorder="1" applyAlignment="1" applyProtection="1">
      <alignment horizontal="center" vertical="center"/>
      <protection locked="0"/>
    </xf>
    <xf numFmtId="0" fontId="16" fillId="0" borderId="0" xfId="0" applyFont="1" applyBorder="1" applyAlignment="1" applyProtection="1">
      <alignment horizontal="left" vertical="center"/>
      <protection locked="0"/>
    </xf>
    <xf numFmtId="0" fontId="13" fillId="0" borderId="0" xfId="18" applyFont="1" applyBorder="1" applyAlignment="1">
      <alignment horizontal="center" vertical="center"/>
      <protection locked="0"/>
    </xf>
    <xf numFmtId="0" fontId="13" fillId="0" borderId="0" xfId="18" applyFont="1" applyBorder="1">
      <alignment horizontal="left" vertical="center"/>
      <protection locked="0"/>
    </xf>
    <xf numFmtId="0" fontId="13" fillId="0" borderId="0" xfId="0" applyFont="1" applyBorder="1" applyProtection="1">
      <protection locked="0"/>
    </xf>
    <xf numFmtId="0" fontId="13" fillId="0" borderId="1" xfId="314" applyFont="1" applyBorder="1">
      <alignment horizontal="center" vertical="center" wrapText="1"/>
      <protection locked="0"/>
    </xf>
    <xf numFmtId="0" fontId="13" fillId="0" borderId="1" xfId="314" applyFont="1" applyBorder="1" applyAlignment="1">
      <alignment horizontal="center" vertical="center" wrapText="1"/>
      <protection locked="0"/>
    </xf>
    <xf numFmtId="0" fontId="13" fillId="0" borderId="1" xfId="0" applyFont="1" applyBorder="1" applyAlignment="1" applyProtection="1">
      <alignment horizontal="center" vertical="center"/>
      <protection locked="0"/>
    </xf>
    <xf numFmtId="0" fontId="13" fillId="0" borderId="1" xfId="389" applyFont="1" applyBorder="1">
      <alignment horizontal="center" vertical="center" wrapText="1"/>
      <protection locked="0"/>
    </xf>
    <xf numFmtId="0" fontId="13" fillId="0" borderId="1" xfId="5" applyFont="1" applyBorder="1" applyAlignment="1">
      <alignment horizontal="center" vertical="center"/>
      <protection locked="0"/>
    </xf>
    <xf numFmtId="0" fontId="13" fillId="0" borderId="1" xfId="389" applyFont="1" applyBorder="1" applyAlignment="1">
      <alignment horizontal="center" vertical="center" wrapText="1"/>
      <protection locked="0"/>
    </xf>
    <xf numFmtId="0" fontId="13" fillId="0" borderId="1" xfId="57" applyFont="1" applyBorder="1">
      <alignment horizontal="center" vertical="center"/>
    </xf>
    <xf numFmtId="0" fontId="13" fillId="0" borderId="1" xfId="57" applyFont="1" applyBorder="1" applyAlignment="1">
      <alignment horizontal="center" vertical="center"/>
    </xf>
    <xf numFmtId="0" fontId="13" fillId="0" borderId="1" xfId="244" applyFont="1" applyBorder="1">
      <alignment horizontal="center" vertical="center"/>
      <protection locked="0"/>
    </xf>
    <xf numFmtId="0" fontId="13" fillId="0" borderId="1" xfId="244" applyFont="1" applyBorder="1" applyAlignment="1">
      <alignment horizontal="center" vertical="center"/>
      <protection locked="0"/>
    </xf>
    <xf numFmtId="0" fontId="1" fillId="0" borderId="1" xfId="664" applyFont="1" applyBorder="1" applyAlignment="1">
      <alignment horizontal="center" vertical="center"/>
      <protection locked="0"/>
    </xf>
    <xf numFmtId="0" fontId="3" fillId="0" borderId="1" xfId="249" applyFont="1" applyBorder="1" applyAlignment="1">
      <alignment horizontal="center" vertical="center"/>
    </xf>
    <xf numFmtId="0" fontId="3" fillId="0" borderId="1" xfId="249" applyFont="1" applyBorder="1">
      <alignment horizontal="left" vertical="center"/>
    </xf>
    <xf numFmtId="49" fontId="5" fillId="0" borderId="1" xfId="148" applyNumberFormat="1" applyFont="1" applyBorder="1" applyAlignment="1">
      <alignment horizontal="left" vertical="center" wrapText="1" indent="1"/>
    </xf>
    <xf numFmtId="0" fontId="1" fillId="0" borderId="1" xfId="28" applyFont="1" applyBorder="1">
      <alignment horizontal="center" vertical="center" wrapText="1"/>
      <protection locked="0"/>
    </xf>
    <xf numFmtId="0" fontId="3" fillId="0" borderId="1" xfId="291" applyFont="1" applyBorder="1" applyAlignment="1">
      <alignment horizontal="center" vertical="center"/>
      <protection locked="0"/>
    </xf>
    <xf numFmtId="0" fontId="3" fillId="0" borderId="1" xfId="291" applyFont="1" applyBorder="1">
      <alignment horizontal="left" vertical="center"/>
      <protection locked="0"/>
    </xf>
    <xf numFmtId="0" fontId="3" fillId="0" borderId="1" xfId="41" applyFont="1" applyBorder="1">
      <alignment horizontal="left" vertical="center"/>
      <protection locked="0"/>
    </xf>
    <xf numFmtId="0" fontId="13" fillId="0" borderId="1" xfId="305" applyFont="1" applyBorder="1">
      <alignment horizontal="center" vertical="center" wrapText="1"/>
      <protection locked="0"/>
    </xf>
    <xf numFmtId="0" fontId="13" fillId="0" borderId="1" xfId="393" applyFont="1" applyBorder="1">
      <alignment horizontal="center" vertical="center" wrapText="1"/>
      <protection locked="0"/>
    </xf>
    <xf numFmtId="0" fontId="13" fillId="0" borderId="1" xfId="392" applyFont="1" applyBorder="1">
      <alignment horizontal="center" vertical="center" wrapText="1"/>
      <protection locked="0"/>
    </xf>
    <xf numFmtId="0" fontId="11" fillId="0" borderId="0" xfId="285" applyFont="1" applyBorder="1">
      <alignment vertical="top"/>
      <protection locked="0"/>
    </xf>
    <xf numFmtId="0" fontId="13" fillId="0" borderId="1" xfId="577" applyFont="1" applyBorder="1">
      <alignment horizontal="center" vertical="center" wrapText="1"/>
      <protection locked="0"/>
    </xf>
    <xf numFmtId="0" fontId="16" fillId="0" borderId="0" xfId="0" applyFont="1" applyBorder="1" applyAlignment="1" applyProtection="1">
      <alignment horizontal="right" vertical="center"/>
      <protection locked="0"/>
    </xf>
    <xf numFmtId="0" fontId="1" fillId="0" borderId="1" xfId="617" applyFont="1" applyBorder="1">
      <alignment horizontal="center"/>
    </xf>
    <xf numFmtId="0" fontId="1" fillId="0" borderId="1" xfId="397" applyFont="1" applyBorder="1">
      <alignment horizontal="center"/>
    </xf>
    <xf numFmtId="0" fontId="11" fillId="0" borderId="0" xfId="363" applyFont="1" applyBorder="1">
      <alignment horizontal="center" wrapText="1"/>
    </xf>
    <xf numFmtId="0" fontId="11" fillId="0" borderId="0" xfId="363" applyFont="1" applyBorder="1" applyAlignment="1">
      <alignment horizontal="center" vertical="center" wrapText="1"/>
    </xf>
    <xf numFmtId="0" fontId="11" fillId="0" borderId="0" xfId="567" applyFont="1" applyBorder="1">
      <alignment wrapText="1"/>
    </xf>
    <xf numFmtId="0" fontId="16" fillId="0" borderId="0" xfId="597" applyFont="1" applyBorder="1">
      <alignment horizontal="right" wrapText="1"/>
    </xf>
    <xf numFmtId="0" fontId="26" fillId="0" borderId="0" xfId="364" applyFont="1" applyBorder="1">
      <alignment horizontal="center" vertical="center" wrapText="1"/>
    </xf>
    <xf numFmtId="0" fontId="26" fillId="0" borderId="0" xfId="364" applyFont="1" applyBorder="1" applyAlignment="1">
      <alignment horizontal="center" vertical="center" wrapText="1"/>
    </xf>
    <xf numFmtId="0" fontId="13" fillId="0" borderId="1" xfId="541" applyFont="1" applyBorder="1">
      <alignment horizontal="center" vertical="center"/>
    </xf>
    <xf numFmtId="0" fontId="13" fillId="0" borderId="1" xfId="541" applyFont="1" applyBorder="1" applyAlignment="1">
      <alignment horizontal="center" vertical="center"/>
    </xf>
    <xf numFmtId="0" fontId="27" fillId="0" borderId="1" xfId="368" applyFont="1" applyBorder="1">
      <alignment horizontal="center" vertical="center" wrapText="1"/>
    </xf>
    <xf numFmtId="0" fontId="27" fillId="0" borderId="1" xfId="368" applyFont="1" applyBorder="1" applyAlignment="1">
      <alignment horizontal="center" vertical="center" wrapText="1"/>
    </xf>
    <xf numFmtId="0" fontId="27" fillId="0" borderId="1" xfId="377" applyFont="1" applyBorder="1">
      <alignment horizontal="center" vertical="center" wrapText="1"/>
    </xf>
    <xf numFmtId="179" fontId="9" fillId="0" borderId="1" xfId="0" applyNumberFormat="1" applyFont="1" applyBorder="1" applyAlignment="1">
      <alignment horizontal="center" vertical="center"/>
    </xf>
    <xf numFmtId="179" fontId="28" fillId="0" borderId="0" xfId="0" applyNumberFormat="1" applyFont="1" applyBorder="1" applyAlignment="1">
      <alignment horizontal="right" vertical="center"/>
    </xf>
    <xf numFmtId="0" fontId="11" fillId="0" borderId="0" xfId="152" applyFont="1" applyBorder="1" applyAlignment="1">
      <alignment vertical="center"/>
    </xf>
    <xf numFmtId="0" fontId="29" fillId="0" borderId="0" xfId="210" applyFont="1" applyBorder="1">
      <alignment horizontal="center" vertical="center"/>
    </xf>
    <xf numFmtId="0" fontId="30" fillId="0" borderId="0" xfId="210" applyFont="1" applyBorder="1" applyAlignment="1">
      <alignment horizontal="center" vertical="center"/>
    </xf>
    <xf numFmtId="0" fontId="30" fillId="0" borderId="0" xfId="210" applyFont="1" applyBorder="1">
      <alignment horizontal="center" vertical="center"/>
    </xf>
    <xf numFmtId="0" fontId="31" fillId="0" borderId="1" xfId="0" applyFont="1" applyBorder="1" applyAlignment="1">
      <alignment horizontal="center" vertical="center"/>
    </xf>
    <xf numFmtId="0" fontId="32" fillId="0" borderId="1" xfId="0" applyFont="1" applyBorder="1" applyAlignment="1">
      <alignment horizontal="center" vertical="center"/>
    </xf>
    <xf numFmtId="49" fontId="31" fillId="0" borderId="1" xfId="0" applyNumberFormat="1" applyFont="1" applyBorder="1" applyAlignment="1">
      <alignment horizontal="center" vertical="center" wrapText="1"/>
    </xf>
    <xf numFmtId="49" fontId="32" fillId="0" borderId="1" xfId="362" applyNumberFormat="1" applyFont="1" applyBorder="1" applyAlignment="1">
      <alignment horizontal="center" vertical="center" wrapText="1"/>
    </xf>
    <xf numFmtId="49" fontId="32" fillId="0" borderId="1" xfId="0" applyNumberFormat="1" applyFont="1" applyBorder="1" applyAlignment="1">
      <alignment horizontal="center" vertical="center" wrapText="1"/>
    </xf>
    <xf numFmtId="49" fontId="31"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 xfId="0" applyNumberFormat="1" applyFont="1" applyBorder="1" applyAlignment="1" applyProtection="1">
      <alignment horizontal="center" vertical="center"/>
      <protection locked="0"/>
    </xf>
    <xf numFmtId="0" fontId="4" fillId="0" borderId="1" xfId="0" applyFont="1" applyBorder="1"/>
    <xf numFmtId="179" fontId="9" fillId="0" borderId="1" xfId="0" applyNumberFormat="1" applyFont="1" applyBorder="1" applyAlignment="1">
      <alignment horizontal="right" vertical="center"/>
    </xf>
    <xf numFmtId="0" fontId="4" fillId="0" borderId="1" xfId="0" applyFont="1" applyBorder="1" applyAlignment="1">
      <alignment horizontal="left" indent="1"/>
    </xf>
    <xf numFmtId="49" fontId="9" fillId="0" borderId="1" xfId="148" applyNumberFormat="1" applyFont="1" applyBorder="1">
      <alignment horizontal="left" vertical="center" wrapText="1"/>
    </xf>
    <xf numFmtId="49" fontId="9" fillId="0" borderId="1" xfId="148" applyNumberFormat="1" applyFont="1" applyBorder="1" applyAlignment="1">
      <alignment horizontal="center" vertical="center" wrapText="1"/>
    </xf>
    <xf numFmtId="0" fontId="4" fillId="0" borderId="1" xfId="222" applyFont="1" applyBorder="1">
      <alignment horizontal="center" vertical="center"/>
    </xf>
    <xf numFmtId="0" fontId="4" fillId="0" borderId="1" xfId="140" applyFont="1" applyBorder="1" applyAlignment="1">
      <alignment horizontal="center" vertical="center"/>
    </xf>
    <xf numFmtId="0" fontId="4" fillId="0" borderId="1" xfId="157" applyFont="1" applyBorder="1">
      <alignment horizontal="center" vertical="center"/>
    </xf>
    <xf numFmtId="49" fontId="32" fillId="0" borderId="1" xfId="362" applyNumberFormat="1" applyFont="1" applyBorder="1">
      <alignment horizontal="center" vertical="center" wrapText="1"/>
    </xf>
    <xf numFmtId="179" fontId="4" fillId="0" borderId="1" xfId="0" applyNumberFormat="1" applyFont="1" applyBorder="1" applyAlignment="1">
      <alignment horizontal="left" vertical="center"/>
    </xf>
    <xf numFmtId="49" fontId="9" fillId="0" borderId="1" xfId="148" applyNumberFormat="1" applyFont="1" applyBorder="1" applyAlignment="1">
      <alignment horizontal="left" vertical="center" wrapText="1" indent="1"/>
    </xf>
    <xf numFmtId="179" fontId="4" fillId="0" borderId="1" xfId="0" applyNumberFormat="1" applyFont="1" applyBorder="1" applyAlignment="1">
      <alignment horizontal="left" vertical="center" indent="1"/>
    </xf>
    <xf numFmtId="179" fontId="4" fillId="0" borderId="1" xfId="0" applyNumberFormat="1" applyFont="1" applyBorder="1" applyAlignment="1">
      <alignment horizontal="center" vertical="center"/>
    </xf>
    <xf numFmtId="0" fontId="11" fillId="0" borderId="0" xfId="610" applyFont="1" applyBorder="1">
      <alignment horizontal="right" vertical="center"/>
    </xf>
    <xf numFmtId="0" fontId="11" fillId="0" borderId="0" xfId="527" applyFont="1" applyBorder="1">
      <alignment horizontal="right"/>
    </xf>
    <xf numFmtId="0" fontId="31" fillId="0" borderId="1" xfId="0" applyFont="1" applyBorder="1" applyAlignment="1" applyProtection="1">
      <alignment horizontal="center" vertical="center"/>
      <protection locked="0"/>
    </xf>
    <xf numFmtId="0" fontId="32" fillId="0" borderId="1" xfId="587" applyFont="1" applyBorder="1">
      <alignment horizontal="center" vertical="center"/>
      <protection locked="0"/>
    </xf>
    <xf numFmtId="0" fontId="32" fillId="0" borderId="1" xfId="391" applyFont="1" applyBorder="1">
      <alignment horizontal="center" vertical="center"/>
      <protection locked="0"/>
    </xf>
    <xf numFmtId="179" fontId="9" fillId="0" borderId="1" xfId="0" applyNumberFormat="1" applyFont="1" applyFill="1" applyBorder="1" applyAlignment="1">
      <alignment horizontal="center" vertical="center"/>
    </xf>
    <xf numFmtId="0" fontId="31" fillId="0" borderId="1" xfId="621" applyFont="1" applyBorder="1">
      <alignment horizontal="center" vertical="center"/>
      <protection locked="0"/>
    </xf>
    <xf numFmtId="0" fontId="4" fillId="0" borderId="1" xfId="180" applyFont="1" applyBorder="1">
      <alignment horizontal="center" vertical="center"/>
    </xf>
    <xf numFmtId="0" fontId="1" fillId="0" borderId="0" xfId="54" applyFont="1" applyBorder="1" applyAlignment="1">
      <alignment vertical="center"/>
    </xf>
    <xf numFmtId="0" fontId="1" fillId="0" borderId="0" xfId="610" applyFont="1" applyBorder="1">
      <alignment horizontal="right" vertical="center"/>
    </xf>
    <xf numFmtId="49" fontId="4" fillId="0" borderId="1" xfId="13" applyNumberFormat="1" applyFont="1" applyBorder="1">
      <alignment horizontal="center" vertical="center" wrapText="1"/>
    </xf>
    <xf numFmtId="49" fontId="4" fillId="0" borderId="1" xfId="136" applyNumberFormat="1" applyFont="1" applyBorder="1" applyAlignment="1">
      <alignment horizontal="center" vertical="center" wrapText="1"/>
    </xf>
    <xf numFmtId="0" fontId="4" fillId="0" borderId="1" xfId="616" applyFont="1" applyBorder="1" applyAlignment="1">
      <alignment horizontal="center" vertical="center"/>
      <protection locked="0"/>
    </xf>
    <xf numFmtId="49" fontId="4" fillId="0" borderId="1" xfId="216" applyNumberFormat="1" applyFont="1" applyBorder="1">
      <alignment horizontal="center" vertical="center"/>
    </xf>
    <xf numFmtId="49" fontId="4" fillId="0" borderId="1" xfId="216" applyNumberFormat="1" applyFont="1" applyBorder="1" applyAlignment="1">
      <alignment horizontal="center" vertical="center"/>
    </xf>
    <xf numFmtId="49" fontId="4" fillId="0" borderId="1" xfId="515" applyNumberFormat="1" applyFont="1" applyBorder="1">
      <alignment horizontal="center" vertical="center"/>
      <protection locked="0"/>
    </xf>
    <xf numFmtId="49" fontId="5" fillId="0" borderId="1" xfId="148" applyNumberFormat="1" applyFont="1" applyBorder="1" applyAlignment="1">
      <alignment horizontal="left" vertical="center" wrapText="1" indent="2"/>
    </xf>
    <xf numFmtId="0" fontId="1" fillId="0" borderId="1" xfId="0" applyFont="1" applyBorder="1" applyAlignment="1">
      <alignment horizontal="center" vertical="center"/>
    </xf>
    <xf numFmtId="0" fontId="1" fillId="0" borderId="1" xfId="193" applyFont="1" applyBorder="1" applyAlignment="1">
      <alignment horizontal="center" vertical="center"/>
    </xf>
    <xf numFmtId="49" fontId="28" fillId="0" borderId="0" xfId="148" applyNumberFormat="1" applyFont="1" applyBorder="1">
      <alignment horizontal="left" vertical="center" wrapText="1"/>
    </xf>
    <xf numFmtId="0" fontId="14" fillId="0" borderId="0" xfId="0" applyFont="1" applyBorder="1" applyAlignment="1">
      <alignment horizontal="center" vertical="center"/>
    </xf>
    <xf numFmtId="0" fontId="33" fillId="0" borderId="0" xfId="275" applyFont="1" applyBorder="1" applyAlignment="1">
      <alignment horizontal="center" vertical="center"/>
    </xf>
    <xf numFmtId="0" fontId="16" fillId="0" borderId="0" xfId="310" applyFont="1" applyBorder="1">
      <alignment horizontal="left" vertical="center"/>
      <protection locked="0"/>
    </xf>
    <xf numFmtId="0" fontId="34" fillId="0" borderId="0" xfId="0" applyFont="1" applyBorder="1" applyAlignment="1">
      <alignment horizontal="center" vertical="center"/>
    </xf>
    <xf numFmtId="49" fontId="35" fillId="0" borderId="1" xfId="148" applyNumberFormat="1" applyFont="1" applyBorder="1" applyAlignment="1">
      <alignment horizontal="center" vertical="center" wrapText="1"/>
    </xf>
    <xf numFmtId="0" fontId="4" fillId="0" borderId="1" xfId="277" applyFont="1" applyBorder="1" applyAlignment="1">
      <alignment horizontal="center" vertical="center"/>
      <protection locked="0"/>
    </xf>
    <xf numFmtId="0" fontId="4" fillId="0" borderId="1" xfId="656" applyFont="1" applyBorder="1" applyAlignment="1">
      <alignment horizontal="center" vertical="center" wrapText="1"/>
    </xf>
    <xf numFmtId="0" fontId="3" fillId="0" borderId="1" xfId="369" applyFont="1" applyFill="1" applyBorder="1" applyAlignment="1" applyProtection="1">
      <alignment horizontal="left" vertical="center"/>
      <protection locked="0"/>
    </xf>
    <xf numFmtId="0" fontId="3" fillId="0" borderId="1" xfId="369" applyFont="1" applyFill="1" applyBorder="1" applyAlignment="1" applyProtection="1">
      <alignment horizontal="left" vertical="center"/>
    </xf>
    <xf numFmtId="0" fontId="9" fillId="0" borderId="0" xfId="0" applyFont="1" applyBorder="1" applyAlignment="1">
      <alignment horizontal="center" vertical="center"/>
    </xf>
    <xf numFmtId="0" fontId="9" fillId="0" borderId="0" xfId="0" applyFont="1" applyBorder="1" applyAlignment="1">
      <alignment vertical="center"/>
    </xf>
    <xf numFmtId="0" fontId="3" fillId="0" borderId="0" xfId="255" applyFont="1" applyBorder="1">
      <alignment horizontal="left" vertical="center" wrapText="1"/>
      <protection locked="0"/>
    </xf>
    <xf numFmtId="0" fontId="4" fillId="0" borderId="0" xfId="535" applyFont="1" applyBorder="1" applyAlignment="1">
      <alignment horizontal="center" vertical="center" wrapText="1"/>
    </xf>
    <xf numFmtId="0" fontId="4" fillId="0" borderId="0" xfId="0" applyFont="1" applyBorder="1" applyAlignment="1">
      <alignment vertical="center"/>
    </xf>
    <xf numFmtId="0" fontId="4" fillId="0" borderId="1" xfId="652" applyFont="1" applyBorder="1">
      <alignment horizontal="center" vertical="center" wrapText="1"/>
    </xf>
    <xf numFmtId="0" fontId="4" fillId="0" borderId="1" xfId="438" applyFont="1" applyBorder="1" applyAlignment="1">
      <alignment horizontal="center" vertical="center" wrapText="1"/>
    </xf>
    <xf numFmtId="0" fontId="4" fillId="0" borderId="1" xfId="142" applyFont="1" applyBorder="1">
      <alignment horizontal="center" vertical="center"/>
    </xf>
    <xf numFmtId="0" fontId="4" fillId="0" borderId="1" xfId="661" applyFont="1" applyBorder="1" applyAlignment="1">
      <alignment horizontal="center" vertical="center"/>
    </xf>
    <xf numFmtId="0" fontId="4" fillId="0" borderId="1" xfId="661" applyFont="1" applyBorder="1">
      <alignment horizontal="center" vertical="center"/>
    </xf>
    <xf numFmtId="0" fontId="1" fillId="0" borderId="1" xfId="290" applyFont="1" applyBorder="1">
      <alignment horizontal="center" vertical="center"/>
    </xf>
    <xf numFmtId="0" fontId="4" fillId="0" borderId="1" xfId="543" applyFont="1" applyBorder="1" applyAlignment="1">
      <alignment horizontal="center" vertical="center"/>
    </xf>
    <xf numFmtId="0" fontId="4" fillId="0" borderId="1" xfId="543" applyFont="1" applyBorder="1">
      <alignment horizontal="center" vertical="center"/>
    </xf>
    <xf numFmtId="0" fontId="4" fillId="0" borderId="1" xfId="44" applyFont="1" applyBorder="1">
      <alignment horizontal="center" vertical="center"/>
      <protection locked="0"/>
    </xf>
    <xf numFmtId="3" fontId="4" fillId="0" borderId="1" xfId="293" applyNumberFormat="1" applyFont="1" applyBorder="1">
      <alignment horizontal="center" vertical="center"/>
      <protection locked="0"/>
    </xf>
    <xf numFmtId="3" fontId="4" fillId="0" borderId="1" xfId="284" applyNumberFormat="1" applyFont="1" applyBorder="1">
      <alignment horizontal="center" vertical="center"/>
    </xf>
    <xf numFmtId="0" fontId="1" fillId="0" borderId="1" xfId="274" applyFont="1" applyBorder="1">
      <alignment horizontal="center" vertical="center" wrapText="1"/>
      <protection locked="0"/>
    </xf>
    <xf numFmtId="0" fontId="1" fillId="0" borderId="1" xfId="0" applyFont="1" applyBorder="1" applyAlignment="1">
      <alignment horizontal="center" vertical="center" wrapText="1"/>
    </xf>
    <xf numFmtId="0" fontId="4" fillId="0" borderId="1" xfId="438" applyFont="1" applyBorder="1">
      <alignment horizontal="center" vertical="center" wrapText="1"/>
    </xf>
    <xf numFmtId="0" fontId="4" fillId="0" borderId="1" xfId="448" applyFont="1" applyBorder="1">
      <alignment horizontal="center" vertical="center" wrapText="1"/>
      <protection locked="0"/>
    </xf>
    <xf numFmtId="0" fontId="4" fillId="0" borderId="1" xfId="521" applyFont="1" applyBorder="1">
      <alignment horizontal="center" vertical="center" wrapText="1"/>
    </xf>
    <xf numFmtId="0" fontId="4" fillId="0" borderId="1" xfId="451" applyFont="1" applyBorder="1">
      <alignment horizontal="center" vertical="center" wrapText="1"/>
      <protection locked="0"/>
    </xf>
    <xf numFmtId="3" fontId="4" fillId="0" borderId="1" xfId="307" applyNumberFormat="1" applyFont="1" applyBorder="1">
      <alignment horizontal="center" vertical="top"/>
      <protection locked="0"/>
    </xf>
    <xf numFmtId="0" fontId="1" fillId="0" borderId="1" xfId="311" applyFont="1" applyBorder="1">
      <alignment horizontal="center" vertical="top"/>
    </xf>
    <xf numFmtId="0" fontId="4" fillId="0" borderId="1" xfId="130" applyFont="1" applyBorder="1">
      <alignment horizontal="center" vertical="center" wrapText="1"/>
    </xf>
    <xf numFmtId="0" fontId="8" fillId="0" borderId="0" xfId="213" applyFont="1" applyBorder="1">
      <alignment horizontal="center" vertical="center"/>
      <protection locked="0"/>
    </xf>
    <xf numFmtId="0" fontId="4" fillId="0" borderId="0" xfId="660" applyFont="1" applyBorder="1" applyAlignment="1">
      <alignment horizontal="center" vertical="center"/>
    </xf>
    <xf numFmtId="0" fontId="4" fillId="0" borderId="0" xfId="660" applyFont="1" applyBorder="1" applyAlignment="1">
      <alignment vertical="center"/>
    </xf>
    <xf numFmtId="0" fontId="1" fillId="0" borderId="1" xfId="12" applyFont="1" applyBorder="1">
      <alignment horizontal="center" vertical="center" wrapText="1"/>
      <protection locked="0"/>
    </xf>
    <xf numFmtId="0" fontId="1" fillId="0" borderId="1" xfId="122" applyFont="1" applyBorder="1" applyAlignment="1">
      <alignment horizontal="center" vertical="center" wrapText="1"/>
      <protection locked="0"/>
    </xf>
    <xf numFmtId="0" fontId="1" fillId="0" borderId="1" xfId="122" applyFont="1" applyBorder="1">
      <alignment horizontal="center" vertical="center" wrapText="1"/>
      <protection locked="0"/>
    </xf>
    <xf numFmtId="0" fontId="1" fillId="0" borderId="1" xfId="182" applyFont="1" applyBorder="1" applyAlignment="1">
      <alignment horizontal="center" vertical="center" wrapText="1"/>
      <protection locked="0"/>
    </xf>
    <xf numFmtId="0" fontId="1" fillId="0" borderId="1" xfId="164" applyFont="1" applyBorder="1">
      <alignment horizontal="center" vertical="center" wrapText="1"/>
    </xf>
    <xf numFmtId="0" fontId="1" fillId="0" borderId="1" xfId="217" applyFont="1" applyBorder="1">
      <alignment horizontal="center" vertical="center" wrapText="1"/>
    </xf>
    <xf numFmtId="0" fontId="1" fillId="0" borderId="1" xfId="126" applyFont="1" applyBorder="1" applyAlignment="1">
      <alignment horizontal="center" vertical="center" wrapText="1"/>
    </xf>
    <xf numFmtId="0" fontId="1" fillId="0" borderId="1" xfId="126" applyFont="1" applyBorder="1">
      <alignment horizontal="center" vertical="center" wrapText="1"/>
    </xf>
    <xf numFmtId="0" fontId="1" fillId="0" borderId="1" xfId="219" applyFont="1" applyBorder="1">
      <alignment horizontal="center" vertical="center"/>
    </xf>
    <xf numFmtId="0" fontId="1" fillId="0" borderId="1" xfId="134" applyFont="1" applyBorder="1" applyAlignment="1">
      <alignment horizontal="center" vertical="center"/>
    </xf>
    <xf numFmtId="0" fontId="1" fillId="0" borderId="1" xfId="134" applyFont="1" applyBorder="1">
      <alignment horizontal="center" vertical="center"/>
    </xf>
    <xf numFmtId="0" fontId="1" fillId="0" borderId="1" xfId="344" applyFont="1" applyBorder="1">
      <alignment horizontal="center" vertical="center"/>
    </xf>
    <xf numFmtId="3" fontId="1" fillId="0" borderId="1" xfId="169" applyNumberFormat="1" applyFont="1" applyBorder="1">
      <alignment horizontal="center" vertical="center"/>
    </xf>
    <xf numFmtId="3" fontId="1" fillId="0" borderId="1" xfId="174" applyNumberFormat="1" applyFont="1" applyBorder="1">
      <alignment horizontal="center" vertical="center"/>
    </xf>
    <xf numFmtId="0" fontId="3" fillId="0" borderId="1" xfId="224" applyFont="1" applyBorder="1">
      <alignment horizontal="center" vertical="center"/>
      <protection locked="0"/>
    </xf>
    <xf numFmtId="0" fontId="3" fillId="0" borderId="1" xfId="168" applyFont="1" applyBorder="1" applyAlignment="1">
      <alignment horizontal="center" vertical="center"/>
      <protection locked="0"/>
    </xf>
    <xf numFmtId="0" fontId="1" fillId="0" borderId="1" xfId="331" applyFont="1" applyBorder="1">
      <alignment horizontal="center" vertical="center"/>
      <protection locked="0"/>
    </xf>
    <xf numFmtId="0" fontId="1" fillId="0" borderId="1" xfId="228" applyFont="1" applyBorder="1">
      <alignment horizontal="center" vertical="center" wrapText="1"/>
    </xf>
    <xf numFmtId="0" fontId="1" fillId="0" borderId="1" xfId="182" applyFont="1" applyBorder="1">
      <alignment horizontal="center" vertical="center" wrapText="1"/>
      <protection locked="0"/>
    </xf>
    <xf numFmtId="0" fontId="1" fillId="0" borderId="1" xfId="227" applyFont="1" applyBorder="1">
      <alignment horizontal="center" vertical="center"/>
      <protection locked="0"/>
    </xf>
    <xf numFmtId="0" fontId="1" fillId="0" borderId="1" xfId="209" applyFont="1" applyBorder="1">
      <alignment horizontal="center" vertical="center" wrapText="1"/>
    </xf>
    <xf numFmtId="0" fontId="1" fillId="0" borderId="1" xfId="280" applyFont="1" applyBorder="1">
      <alignment horizontal="center" vertical="center" wrapText="1"/>
    </xf>
    <xf numFmtId="0" fontId="1" fillId="0" borderId="1" xfId="234" applyFont="1" applyBorder="1">
      <alignment horizontal="center" vertical="center" wrapText="1"/>
      <protection locked="0"/>
    </xf>
    <xf numFmtId="0" fontId="1" fillId="0" borderId="1" xfId="226" applyFont="1" applyBorder="1">
      <alignment horizontal="center" vertical="center" wrapText="1"/>
      <protection locked="0"/>
    </xf>
    <xf numFmtId="0" fontId="1" fillId="0" borderId="1" xfId="59" applyFont="1" applyBorder="1">
      <alignment horizontal="center" vertical="center"/>
      <protection locked="0"/>
    </xf>
    <xf numFmtId="0" fontId="1" fillId="0" borderId="0" xfId="662" applyFont="1" applyBorder="1">
      <alignment horizontal="right"/>
      <protection locked="0"/>
    </xf>
    <xf numFmtId="0" fontId="1" fillId="0" borderId="1" xfId="252" applyFont="1" applyBorder="1">
      <alignment horizontal="center" vertical="center" wrapText="1"/>
      <protection locked="0"/>
    </xf>
    <xf numFmtId="0" fontId="1" fillId="0" borderId="1" xfId="294" applyFont="1" applyBorder="1">
      <alignment horizontal="center" vertical="center" wrapText="1"/>
    </xf>
    <xf numFmtId="0" fontId="1" fillId="0" borderId="1" xfId="236" applyFont="1" applyBorder="1">
      <alignment horizontal="center" vertical="center"/>
      <protection locked="0"/>
    </xf>
    <xf numFmtId="3" fontId="1" fillId="0" borderId="1" xfId="239" applyNumberFormat="1" applyFont="1" applyBorder="1">
      <alignment horizontal="center" vertical="center"/>
    </xf>
    <xf numFmtId="3" fontId="1" fillId="0" borderId="1" xfId="245" applyNumberFormat="1" applyFont="1" applyBorder="1">
      <alignment horizontal="center" vertical="center"/>
    </xf>
    <xf numFmtId="0" fontId="3" fillId="0" borderId="0" xfId="563" applyFont="1" applyBorder="1" applyAlignment="1">
      <alignment horizontal="right" vertical="center"/>
    </xf>
    <xf numFmtId="0" fontId="8" fillId="0" borderId="0" xfId="583" applyFont="1" applyBorder="1">
      <alignment horizontal="center" vertical="center"/>
    </xf>
    <xf numFmtId="0" fontId="2" fillId="0" borderId="0" xfId="181" applyFont="1" applyBorder="1" applyAlignment="1">
      <alignment horizontal="center" vertical="center"/>
    </xf>
    <xf numFmtId="0" fontId="2" fillId="0" borderId="0" xfId="181" applyFont="1" applyBorder="1">
      <alignment horizontal="center" vertical="top"/>
    </xf>
    <xf numFmtId="0" fontId="3" fillId="0" borderId="0" xfId="631" applyFont="1" applyBorder="1">
      <alignment horizontal="left" vertical="center"/>
    </xf>
    <xf numFmtId="0" fontId="36" fillId="0" borderId="0" xfId="8" applyFont="1" applyBorder="1" applyAlignment="1">
      <alignment horizontal="center" vertical="center"/>
    </xf>
    <xf numFmtId="0" fontId="36" fillId="0" borderId="0" xfId="8" applyFont="1" applyBorder="1">
      <alignment horizontal="center" vertical="center"/>
    </xf>
    <xf numFmtId="0" fontId="4" fillId="0" borderId="1" xfId="653" applyFont="1" applyBorder="1">
      <alignment horizontal="center" vertical="center"/>
    </xf>
    <xf numFmtId="0" fontId="4" fillId="0" borderId="1" xfId="663" applyFont="1" applyBorder="1" applyAlignment="1">
      <alignment horizontal="center" vertical="center"/>
    </xf>
    <xf numFmtId="0" fontId="4" fillId="0" borderId="1" xfId="655" applyFont="1" applyBorder="1">
      <alignment horizontal="center" vertical="center"/>
    </xf>
    <xf numFmtId="0" fontId="4" fillId="0" borderId="1" xfId="655" applyFont="1" applyBorder="1" applyAlignment="1">
      <alignment horizontal="center" vertical="center"/>
    </xf>
    <xf numFmtId="0" fontId="4" fillId="0" borderId="1" xfId="657" applyFont="1" applyBorder="1">
      <alignment horizontal="center" vertical="center"/>
    </xf>
    <xf numFmtId="0" fontId="4" fillId="0" borderId="1" xfId="657" applyFont="1" applyBorder="1" applyAlignment="1">
      <alignment horizontal="center" vertical="center"/>
    </xf>
    <xf numFmtId="0" fontId="5" fillId="0" borderId="1" xfId="0" applyFont="1" applyBorder="1" applyAlignment="1">
      <alignment horizontal="left" vertical="center" wrapText="1"/>
    </xf>
    <xf numFmtId="0" fontId="3" fillId="0" borderId="0" xfId="563" applyFont="1" applyBorder="1" applyAlignment="1" quotePrefix="1">
      <alignment horizontal="right" vertical="center"/>
    </xf>
    <xf numFmtId="0" fontId="3" fillId="0" borderId="0" xfId="588" applyFont="1" applyBorder="1" quotePrefix="1">
      <alignment horizontal="right" wrapText="1"/>
      <protection locked="0"/>
    </xf>
    <xf numFmtId="0" fontId="3" fillId="0" borderId="0" xfId="98" applyFont="1" applyBorder="1" quotePrefix="1">
      <alignment horizontal="right" vertical="center"/>
    </xf>
    <xf numFmtId="0" fontId="16" fillId="0" borderId="0" xfId="0" applyFont="1" applyBorder="1" applyAlignment="1" quotePrefix="1">
      <alignment horizontal="right" vertical="center"/>
    </xf>
    <xf numFmtId="0" fontId="3" fillId="0" borderId="0" xfId="0" applyFont="1" applyBorder="1" applyAlignment="1" quotePrefix="1">
      <alignment horizontal="right"/>
    </xf>
    <xf numFmtId="0" fontId="16" fillId="0" borderId="0" xfId="597" applyFont="1" applyBorder="1" quotePrefix="1">
      <alignment horizontal="right" wrapText="1"/>
    </xf>
    <xf numFmtId="0" fontId="16" fillId="0" borderId="0" xfId="585" applyFont="1" applyBorder="1" quotePrefix="1">
      <alignment horizontal="right"/>
      <protection locked="0"/>
    </xf>
    <xf numFmtId="0" fontId="16" fillId="0" borderId="0" xfId="0" applyFont="1" applyBorder="1" applyAlignment="1" quotePrefix="1">
      <alignment horizontal="right"/>
    </xf>
    <xf numFmtId="0" fontId="4" fillId="0" borderId="0" xfId="0" applyFont="1" applyBorder="1" applyAlignment="1" quotePrefix="1">
      <alignment horizontal="right" vertical="center"/>
    </xf>
    <xf numFmtId="0" fontId="3" fillId="0" borderId="0" xfId="0" applyFont="1" applyBorder="1" applyAlignment="1" quotePrefix="1">
      <alignment horizontal="right" wrapText="1"/>
    </xf>
    <xf numFmtId="0" fontId="13" fillId="0" borderId="0" xfId="618" applyFont="1" applyBorder="1" quotePrefix="1">
      <alignment horizontal="right" vertical="center"/>
      <protection locked="0"/>
    </xf>
    <xf numFmtId="0" fontId="1" fillId="0" borderId="0" xfId="0" applyFont="1" applyBorder="1" applyAlignment="1" applyProtection="1" quotePrefix="1">
      <alignment horizontal="right"/>
      <protection locked="0"/>
    </xf>
  </cellXfs>
  <cellStyles count="667">
    <cellStyle name="常规" xfId="0" builtinId="0"/>
    <cellStyle name="货币[0]" xfId="1" builtinId="7"/>
    <cellStyle name="一般公共预算支出预算表（按功能科目分类）02-2 __b-21-0" xfId="2"/>
    <cellStyle name="一般公共预算支出预算表（按功能科目分类）02-2 __b-16-0" xfId="3"/>
    <cellStyle name="部门支出预算表01-03 __b-9-0" xfId="4"/>
    <cellStyle name="国有资本经营预算支出表07 __b-5-0" xfId="5"/>
    <cellStyle name="上级补助项目支出预算表12 __b-27-0" xfId="6"/>
    <cellStyle name="货币" xfId="7" builtinId="4"/>
    <cellStyle name="财政拨款收支预算总表02-1 __b-13-0" xfId="8"/>
    <cellStyle name="市对下转移支付预算表10-1 __b-26-0" xfId="9"/>
    <cellStyle name="市对下转移支付预算表10-1 __b-31-0" xfId="10"/>
    <cellStyle name="输入" xfId="11" builtinId="20"/>
    <cellStyle name="部门收入预算表01-2 __b-4-0" xfId="12"/>
    <cellStyle name="一般公共预算支出预算表（按经济科目分类）02-3 __b-5-0" xfId="13"/>
    <cellStyle name="20% - 强调文字颜色 3" xfId="14" builtinId="38"/>
    <cellStyle name="政府性基金预算支出预算表06 __b-22-0" xfId="15"/>
    <cellStyle name="政府性基金预算支出预算表06 __b-17-0" xfId="16"/>
    <cellStyle name="千位分隔[0]" xfId="17" builtinId="6"/>
    <cellStyle name="基本支出预算表（人员类.运转类公用经费项目）04 __b-13-0" xfId="18"/>
    <cellStyle name="差" xfId="19" builtinId="27"/>
    <cellStyle name="DateTimeStyle" xfId="20"/>
    <cellStyle name="部门支出预算表01-03 __b-16-0" xfId="21"/>
    <cellStyle name="部门支出预算表01-03 __b-21-0" xfId="22"/>
    <cellStyle name="40% - 强调文字颜色 3" xfId="23" builtinId="39"/>
    <cellStyle name="千位分隔" xfId="24" builtinId="3"/>
    <cellStyle name="部门支出预算表01-03 __b-10-0" xfId="25"/>
    <cellStyle name="60% - 强调文字颜色 3" xfId="26" builtinId="40"/>
    <cellStyle name="超链接" xfId="27" builtinId="8"/>
    <cellStyle name="上级补助项目支出预算表12 __b-10-0" xfId="28"/>
    <cellStyle name="百分比" xfId="29" builtinId="5"/>
    <cellStyle name="项目支出预算表（其他运转类.特定目标类项目）05-1 __b-35-0" xfId="30"/>
    <cellStyle name="项目支出预算表（其他运转类.特定目标类项目）05-1 __b-40-0" xfId="31"/>
    <cellStyle name="政府购买服务预算表09 __b-22-0" xfId="32"/>
    <cellStyle name="政府购买服务预算表09 __b-17-0" xfId="33"/>
    <cellStyle name="已访问的超链接" xfId="34" builtinId="9"/>
    <cellStyle name="项目支出绩效目标表（另文下达）05-3 __b-12-0" xfId="35"/>
    <cellStyle name="政府性基金预算支出预算表06 __b-25-0" xfId="36"/>
    <cellStyle name="政府性基金预算支出预算表06 __b-30-0" xfId="37"/>
    <cellStyle name="部门支出预算表01-03 __b-25-0" xfId="38"/>
    <cellStyle name="部门支出预算表01-03 __b-30-0" xfId="39"/>
    <cellStyle name="注释" xfId="40" builtinId="10"/>
    <cellStyle name="基本支出预算表（人员类.运转类公用经费项目）04 __b-17-0" xfId="41"/>
    <cellStyle name="基本支出预算表（人员类.运转类公用经费项目）04 __b-22-0" xfId="42"/>
    <cellStyle name="部门政府采购预算表08 __b-16-0" xfId="43"/>
    <cellStyle name="部门政府采购预算表08 __b-21-0" xfId="44"/>
    <cellStyle name="市对下转移支付预算表10-1 __b-7-0" xfId="45"/>
    <cellStyle name="60% - 强调文字颜色 2" xfId="46" builtinId="36"/>
    <cellStyle name="__b-1-0" xfId="47"/>
    <cellStyle name="一般公共预算支出预算表（按经济科目分类）02-3 __b-13-0" xfId="48"/>
    <cellStyle name="标题 4" xfId="49" builtinId="19"/>
    <cellStyle name="警告文本" xfId="50" builtinId="11"/>
    <cellStyle name="标题" xfId="51" builtinId="15"/>
    <cellStyle name="解释性文本" xfId="52" builtinId="53"/>
    <cellStyle name="标题 1" xfId="53" builtinId="16"/>
    <cellStyle name="项目支出预算表（其他运转类.特定目标类项目）05-1 __b-13-0" xfId="54"/>
    <cellStyle name="标题 2" xfId="55" builtinId="17"/>
    <cellStyle name="部门支出预算表01-03 __b-2-0" xfId="56"/>
    <cellStyle name="上级补助项目支出预算表12 __b-20-0" xfId="57"/>
    <cellStyle name="上级补助项目支出预算表12 __b-15-0" xfId="58"/>
    <cellStyle name="__b-35-0" xfId="59"/>
    <cellStyle name="__b-40-0" xfId="60"/>
    <cellStyle name="60% - 强调文字颜色 1" xfId="61" builtinId="32"/>
    <cellStyle name="基本支出预算表（人员类.运转类公用经费项目）04 __b-4-0" xfId="62"/>
    <cellStyle name="标题 3" xfId="63" builtinId="18"/>
    <cellStyle name="一般公共预算支出预算表（按功能科目分类）02-2 __b-18-0" xfId="64"/>
    <cellStyle name="一般公共预算支出预算表（按功能科目分类）02-2 __b-23-0" xfId="65"/>
    <cellStyle name="60% - 强调文字颜色 4" xfId="66" builtinId="44"/>
    <cellStyle name="项目支出绩效目标表（另文下达）05-3 __b-14-0" xfId="67"/>
    <cellStyle name="政府性基金预算支出预算表06 __b-27-0" xfId="68"/>
    <cellStyle name="项目支出绩效目标表（本级下达）05-2 __b-13-0" xfId="69"/>
    <cellStyle name="输出" xfId="70" builtinId="21"/>
    <cellStyle name="部门支出预算表01-03 __b-14-0" xfId="71"/>
    <cellStyle name="计算" xfId="72" builtinId="22"/>
    <cellStyle name="基本支出预算表（人员类.运转类公用经费项目）04 __b-11-0" xfId="73"/>
    <cellStyle name="财政拨款收支预算总表02-1 __b-1-0" xfId="74"/>
    <cellStyle name="政府购买服务预算表09 __b-9-0" xfId="75"/>
    <cellStyle name="检查单元格" xfId="76" builtinId="23"/>
    <cellStyle name="20% - 强调文字颜色 6" xfId="77" builtinId="50"/>
    <cellStyle name="强调文字颜色 2" xfId="78" builtinId="33"/>
    <cellStyle name="链接单元格" xfId="79" builtinId="24"/>
    <cellStyle name="上级补助项目支出预算表12 __b-4-0" xfId="80"/>
    <cellStyle name="汇总" xfId="81" builtinId="25"/>
    <cellStyle name="好" xfId="82" builtinId="26"/>
    <cellStyle name="部门项目中期规划预算表13 __b-25-0" xfId="83"/>
    <cellStyle name="__b-49-0" xfId="84"/>
    <cellStyle name="适中" xfId="85" builtinId="28"/>
    <cellStyle name="20% - 强调文字颜色 5" xfId="86" builtinId="46"/>
    <cellStyle name="强调文字颜色 1" xfId="87" builtinId="29"/>
    <cellStyle name="项目支出绩效目标表（本级下达）05-2 __b-9-0" xfId="88"/>
    <cellStyle name="20% - 强调文字颜色 1" xfId="89" builtinId="30"/>
    <cellStyle name="40% - 强调文字颜色 1" xfId="90" builtinId="31"/>
    <cellStyle name="一般公共预算支出预算表（按功能科目分类）02-2 __b-3-0" xfId="91"/>
    <cellStyle name="20% - 强调文字颜色 2" xfId="92" builtinId="34"/>
    <cellStyle name="政府性基金预算支出预算表06 __b-10-0" xfId="93"/>
    <cellStyle name="新增资产配置表11 __b-9-0" xfId="94"/>
    <cellStyle name="40% - 强调文字颜色 2" xfId="95" builtinId="35"/>
    <cellStyle name="国有资本经营预算支出表07 __b-19-0" xfId="96"/>
    <cellStyle name="国有资本经营预算支出表07 __b-24-0" xfId="97"/>
    <cellStyle name="新增资产配置表11 __b-18-0" xfId="98"/>
    <cellStyle name="强调文字颜色 3" xfId="99" builtinId="37"/>
    <cellStyle name="项目支出预算表（其他运转类.特定目标类项目）05-1 __b-10-0" xfId="100"/>
    <cellStyle name="强调文字颜色 4" xfId="101" builtinId="41"/>
    <cellStyle name="20% - 强调文字颜色 4" xfId="102" builtinId="42"/>
    <cellStyle name="政府购买服务预算表09 __b-5-0" xfId="103"/>
    <cellStyle name="40% - 强调文字颜色 4" xfId="104" builtinId="43"/>
    <cellStyle name="强调文字颜色 5" xfId="105" builtinId="45"/>
    <cellStyle name="40% - 强调文字颜色 5" xfId="106" builtinId="47"/>
    <cellStyle name="60% - 强调文字颜色 5" xfId="107" builtinId="48"/>
    <cellStyle name="一般公共预算支出预算表（按功能科目分类）02-2 __b-15-0" xfId="108"/>
    <cellStyle name="一般公共预算支出预算表（按功能科目分类）02-2 __b-20-0" xfId="109"/>
    <cellStyle name="强调文字颜色 6" xfId="110" builtinId="49"/>
    <cellStyle name="40% - 强调文字颜色 6" xfId="111" builtinId="51"/>
    <cellStyle name="市对下转移支付预算表10-1 __b-10-0" xfId="112"/>
    <cellStyle name="财政拨款收支预算总表02-1 __b-9-0" xfId="113"/>
    <cellStyle name="60% - 强调文字颜色 6" xfId="114" builtinId="52"/>
    <cellStyle name="部门政府采购预算表08 __b-7-0" xfId="115"/>
    <cellStyle name="__b-18-0" xfId="116"/>
    <cellStyle name="__b-23-0" xfId="117"/>
    <cellStyle name="DateStyle" xfId="118"/>
    <cellStyle name="__b-5-0" xfId="119"/>
    <cellStyle name="一般公共预算支出预算表（按经济科目分类）02-3 __b-17-0" xfId="120"/>
    <cellStyle name="一般公共预算支出预算表（按经济科目分类）02-3 __b-22-0" xfId="121"/>
    <cellStyle name="部门收入预算表01-2 __b-12-0" xfId="122"/>
    <cellStyle name="__b-6-0" xfId="123"/>
    <cellStyle name="一般公共预算支出预算表（按经济科目分类）02-3 __b-18-0" xfId="124"/>
    <cellStyle name="一般公共预算支出预算表（按经济科目分类）02-3 __b-23-0" xfId="125"/>
    <cellStyle name="部门收入预算表01-2 __b-13-0" xfId="126"/>
    <cellStyle name="政府性基金预算支出预算表06 __b-11-0" xfId="127"/>
    <cellStyle name="国有资本经营预算支出表07 __b-25-0" xfId="128"/>
    <cellStyle name="PercentStyle" xfId="129"/>
    <cellStyle name="新增资产配置表11 __b-19-0" xfId="130"/>
    <cellStyle name="__b-7-0" xfId="131"/>
    <cellStyle name="一般公共预算支出预算表（按经济科目分类）02-3 __b-19-0" xfId="132"/>
    <cellStyle name="一般公共预算支出预算表（按经济科目分类）02-3 __b-24-0" xfId="133"/>
    <cellStyle name="部门收入预算表01-2 __b-14-0" xfId="134"/>
    <cellStyle name="__b-3-0" xfId="135"/>
    <cellStyle name="一般公共预算支出预算表（按经济科目分类）02-3 __b-15-0" xfId="136"/>
    <cellStyle name="一般公共预算支出预算表（按经济科目分类）02-3 __b-20-0" xfId="137"/>
    <cellStyle name="部门收入预算表01-2 __b-10-0" xfId="138"/>
    <cellStyle name="__b-2-0" xfId="139"/>
    <cellStyle name="一般公共预算支出预算表（按经济科目分类）02-3 __b-14-0" xfId="140"/>
    <cellStyle name="项目支出预算表（其他运转类.特定目标类项目）05-1 __b-28-0" xfId="141"/>
    <cellStyle name="项目支出预算表（其他运转类.特定目标类项目）05-1 __b-33-0" xfId="142"/>
    <cellStyle name="NumberStyle" xfId="143"/>
    <cellStyle name="政府购买服务预算表09 __b-15-0" xfId="144"/>
    <cellStyle name="政府购买服务预算表09 __b-20-0" xfId="145"/>
    <cellStyle name="政府性基金预算支出预算表06 __b-15-0" xfId="146"/>
    <cellStyle name="政府性基金预算支出预算表06 __b-20-0" xfId="147"/>
    <cellStyle name="TextStyle" xfId="148"/>
    <cellStyle name="国有资本经营预算支出表07 __b-29-0" xfId="149"/>
    <cellStyle name="MoneyStyle" xfId="150"/>
    <cellStyle name="TimeStyle" xfId="151"/>
    <cellStyle name="市对下转移支付预算表10-1 __b-22-0" xfId="152"/>
    <cellStyle name="市对下转移支付预算表10-1 __b-17-0" xfId="153"/>
    <cellStyle name="一般公共预算支出预算表（按经济科目分类）02-3 __b-1-0" xfId="154"/>
    <cellStyle name="IntegralNumberStyle" xfId="155"/>
    <cellStyle name="__b-4-0" xfId="156"/>
    <cellStyle name="一般公共预算支出预算表（按经济科目分类）02-3 __b-16-0" xfId="157"/>
    <cellStyle name="一般公共预算支出预算表（按经济科目分类）02-3 __b-21-0" xfId="158"/>
    <cellStyle name="部门收入预算表01-2 __b-11-0" xfId="159"/>
    <cellStyle name="__b-8-0" xfId="160"/>
    <cellStyle name="一般公共预算支出预算表（按经济科目分类）02-3 __b-25-0" xfId="161"/>
    <cellStyle name="一般公共预算支出预算表（按经济科目分类）02-3 __b-30-0" xfId="162"/>
    <cellStyle name="部门收入预算表01-2 __b-15-0" xfId="163"/>
    <cellStyle name="部门收入预算表01-2 __b-20-0" xfId="164"/>
    <cellStyle name="__b-9-0" xfId="165"/>
    <cellStyle name="一般公共预算支出预算表（按经济科目分类）02-3 __b-26-0" xfId="166"/>
    <cellStyle name="一般公共预算支出预算表（按经济科目分类）02-3 __b-31-0" xfId="167"/>
    <cellStyle name="部门收入预算表01-2 __b-16-0" xfId="168"/>
    <cellStyle name="部门收入预算表01-2 __b-21-0" xfId="169"/>
    <cellStyle name="__b-10-0" xfId="170"/>
    <cellStyle name="一般公共预算支出预算表（按经济科目分类）02-3 __b-27-0" xfId="171"/>
    <cellStyle name="一般公共预算支出预算表（按经济科目分类）02-3 __b-32-0" xfId="172"/>
    <cellStyle name="部门收入预算表01-2 __b-17-0" xfId="173"/>
    <cellStyle name="部门收入预算表01-2 __b-22-0" xfId="174"/>
    <cellStyle name="__b-11-0" xfId="175"/>
    <cellStyle name="部门收入预算表01-2 __b-18-0" xfId="176"/>
    <cellStyle name="部门收入预算表01-2 __b-23-0" xfId="177"/>
    <cellStyle name="部门政府采购预算表08 __b-1-0" xfId="178"/>
    <cellStyle name="一般公共预算支出预算表（按经济科目分类）02-3 __b-28-0" xfId="179"/>
    <cellStyle name="一般公共预算支出预算表（按经济科目分类）02-3 __b-33-0" xfId="180"/>
    <cellStyle name="__b-12-0" xfId="181"/>
    <cellStyle name="部门收入预算表01-2 __b-19-0" xfId="182"/>
    <cellStyle name="部门收入预算表01-2 __b-24-0" xfId="183"/>
    <cellStyle name="部门政府采购预算表08 __b-2-0" xfId="184"/>
    <cellStyle name="一般公共预算支出预算表（按经济科目分类）02-3 __b-29-0" xfId="185"/>
    <cellStyle name="一般公共预算支出预算表（按经济科目分类）02-3 __b-34-0" xfId="186"/>
    <cellStyle name="__b-13-0" xfId="187"/>
    <cellStyle name="部门收入预算表01-2 __b-25-0" xfId="188"/>
    <cellStyle name="部门政府采购预算表08 __b-3-0" xfId="189"/>
    <cellStyle name="一般公共预算支出预算表（按经济科目分类）02-3 __b-35-0" xfId="190"/>
    <cellStyle name="__b-14-0" xfId="191"/>
    <cellStyle name="部门政府采购预算表08 __b-4-0" xfId="192"/>
    <cellStyle name="一般公共预算支出预算表（按经济科目分类）02-3 __b-36-0" xfId="193"/>
    <cellStyle name="__b-15-0" xfId="194"/>
    <cellStyle name="__b-20-0" xfId="195"/>
    <cellStyle name="部门政府采购预算表08 __b-5-0" xfId="196"/>
    <cellStyle name="一般公共预算支出预算表（按经济科目分类）02-3 __b-37-0" xfId="197"/>
    <cellStyle name="__b-16-0" xfId="198"/>
    <cellStyle name="__b-21-0" xfId="199"/>
    <cellStyle name="部门政府采购预算表08 __b-6-0" xfId="200"/>
    <cellStyle name="一般公共预算支出预算表（按经济科目分类）02-3 __b-38-0" xfId="201"/>
    <cellStyle name="__b-17-0" xfId="202"/>
    <cellStyle name="__b-22-0" xfId="203"/>
    <cellStyle name="部门政府采购预算表08 __b-8-0" xfId="204"/>
    <cellStyle name="__b-19-0" xfId="205"/>
    <cellStyle name="__b-24-0" xfId="206"/>
    <cellStyle name="部门政府采购预算表08 __b-9-0" xfId="207"/>
    <cellStyle name="__b-25-0" xfId="208"/>
    <cellStyle name="__b-30-0" xfId="209"/>
    <cellStyle name="一般公共预算支出预算表（按经济科目分类）02-3 __b-2-0" xfId="210"/>
    <cellStyle name="部门收入预算表01-2 __b-1-0" xfId="211"/>
    <cellStyle name="一般公共预算支出预算表（按经济科目分类）02-3 __b-3-0" xfId="212"/>
    <cellStyle name="部门收入预算表01-2 __b-2-0" xfId="213"/>
    <cellStyle name="一般公共预算支出预算表（按经济科目分类）02-3 __b-4-0" xfId="214"/>
    <cellStyle name="部门收入预算表01-2 __b-3-0" xfId="215"/>
    <cellStyle name="一般公共预算支出预算表（按经济科目分类）02-3 __b-6-0" xfId="216"/>
    <cellStyle name="部门收入预算表01-2 __b-5-0" xfId="217"/>
    <cellStyle name="一般公共预算支出预算表（按经济科目分类）02-3 __b-7-0" xfId="218"/>
    <cellStyle name="部门收入预算表01-2 __b-6-0" xfId="219"/>
    <cellStyle name="一般公共预算支出预算表（按经济科目分类）02-3 __b-8-0" xfId="220"/>
    <cellStyle name="部门收入预算表01-2 __b-7-0" xfId="221"/>
    <cellStyle name="一般公共预算支出预算表（按经济科目分类）02-3 __b-9-0" xfId="222"/>
    <cellStyle name="部门收入预算表01-2 __b-8-0" xfId="223"/>
    <cellStyle name="部门收入预算表01-2 __b-9-0" xfId="224"/>
    <cellStyle name="__b-26-0" xfId="225"/>
    <cellStyle name="__b-31-0" xfId="226"/>
    <cellStyle name="__b-27-0" xfId="227"/>
    <cellStyle name="__b-32-0" xfId="228"/>
    <cellStyle name="基本支出预算表（人员类.运转类公用经费项目）04 __b-1-0" xfId="229"/>
    <cellStyle name="__b-28-0" xfId="230"/>
    <cellStyle name="__b-33-0" xfId="231"/>
    <cellStyle name="基本支出预算表（人员类.运转类公用经费项目）04 __b-2-0" xfId="232"/>
    <cellStyle name="__b-29-0" xfId="233"/>
    <cellStyle name="__b-34-0" xfId="234"/>
    <cellStyle name="基本支出预算表（人员类.运转类公用经费项目）04 __b-3-0" xfId="235"/>
    <cellStyle name="__b-36-0" xfId="236"/>
    <cellStyle name="__b-41-0" xfId="237"/>
    <cellStyle name="基本支出预算表（人员类.运转类公用经费项目）04 __b-5-0" xfId="238"/>
    <cellStyle name="__b-37-0" xfId="239"/>
    <cellStyle name="__b-42-0" xfId="240"/>
    <cellStyle name="基本支出预算表（人员类.运转类公用经费项目）04 __b-6-0" xfId="241"/>
    <cellStyle name="__b-38-0" xfId="242"/>
    <cellStyle name="__b-43-0" xfId="243"/>
    <cellStyle name="基本支出预算表（人员类.运转类公用经费项目）04 __b-7-0" xfId="244"/>
    <cellStyle name="__b-39-0" xfId="245"/>
    <cellStyle name="__b-44-0" xfId="246"/>
    <cellStyle name="基本支出预算表（人员类.运转类公用经费项目）04 __b-8-0" xfId="247"/>
    <cellStyle name="__b-45-0" xfId="248"/>
    <cellStyle name="基本支出预算表（人员类.运转类公用经费项目）04 __b-9-0" xfId="249"/>
    <cellStyle name="__b-46-0" xfId="250"/>
    <cellStyle name="__b-47-0" xfId="251"/>
    <cellStyle name="__b-48-0" xfId="252"/>
    <cellStyle name="部门支出预算表01-03 __b-1-0" xfId="253"/>
    <cellStyle name="上级补助项目支出预算表12 __b-14-0" xfId="254"/>
    <cellStyle name="部门支出预算表01-03 __b-3-0" xfId="255"/>
    <cellStyle name="上级补助项目支出预算表12 __b-21-0" xfId="256"/>
    <cellStyle name="上级补助项目支出预算表12 __b-16-0" xfId="257"/>
    <cellStyle name="部门支出预算表01-03 __b-4-0" xfId="258"/>
    <cellStyle name="上级补助项目支出预算表12 __b-22-0" xfId="259"/>
    <cellStyle name="上级补助项目支出预算表12 __b-17-0" xfId="260"/>
    <cellStyle name="上级补助项目支出预算表12 __b-23-0" xfId="261"/>
    <cellStyle name="上级补助项目支出预算表12 __b-18-0" xfId="262"/>
    <cellStyle name="国有资本经营预算支出表07 __b-1-0" xfId="263"/>
    <cellStyle name="部门支出预算表01-03 __b-5-0" xfId="264"/>
    <cellStyle name="财政拨款收支预算总表02-1 __b-10-0" xfId="265"/>
    <cellStyle name="上级补助项目支出预算表12 __b-24-0" xfId="266"/>
    <cellStyle name="上级补助项目支出预算表12 __b-19-0" xfId="267"/>
    <cellStyle name="国有资本经营预算支出表07 __b-2-0" xfId="268"/>
    <cellStyle name="部门支出预算表01-03 __b-6-0" xfId="269"/>
    <cellStyle name="财政拨款收支预算总表02-1 __b-11-0" xfId="270"/>
    <cellStyle name="上级补助项目支出预算表12 __b-30-0" xfId="271"/>
    <cellStyle name="上级补助项目支出预算表12 __b-25-0" xfId="272"/>
    <cellStyle name="国有资本经营预算支出表07 __b-3-0" xfId="273"/>
    <cellStyle name="部门支出预算表01-03 __b-7-0" xfId="274"/>
    <cellStyle name="财政拨款收支预算总表02-1 __b-12-0" xfId="275"/>
    <cellStyle name="上级补助项目支出预算表12 __b-26-0" xfId="276"/>
    <cellStyle name="国有资本经营预算支出表07 __b-4-0" xfId="277"/>
    <cellStyle name="部门支出预算表01-03 __b-8-0" xfId="278"/>
    <cellStyle name="部门支出预算表01-03 __b-11-0" xfId="279"/>
    <cellStyle name="部门支出预算表01-03 __b-12-0" xfId="280"/>
    <cellStyle name="部门支出预算表01-03 __b-13-0" xfId="281"/>
    <cellStyle name="基本支出预算表（人员类.运转类公用经费项目）04 __b-10-0" xfId="282"/>
    <cellStyle name="部门支出预算表01-03 __b-15-0" xfId="283"/>
    <cellStyle name="部门支出预算表01-03 __b-20-0" xfId="284"/>
    <cellStyle name="基本支出预算表（人员类.运转类公用经费项目）04 __b-12-0" xfId="285"/>
    <cellStyle name="部门支出预算表01-03 __b-17-0" xfId="286"/>
    <cellStyle name="部门支出预算表01-03 __b-22-0" xfId="287"/>
    <cellStyle name="基本支出预算表（人员类.运转类公用经费项目）04 __b-14-0" xfId="288"/>
    <cellStyle name="部门支出预算表01-03 __b-18-0" xfId="289"/>
    <cellStyle name="部门支出预算表01-03 __b-23-0" xfId="290"/>
    <cellStyle name="基本支出预算表（人员类.运转类公用经费项目）04 __b-15-0" xfId="291"/>
    <cellStyle name="基本支出预算表（人员类.运转类公用经费项目）04 __b-20-0" xfId="292"/>
    <cellStyle name="部门支出预算表01-03 __b-19-0" xfId="293"/>
    <cellStyle name="部门支出预算表01-03 __b-24-0" xfId="294"/>
    <cellStyle name="基本支出预算表（人员类.运转类公用经费项目）04 __b-16-0" xfId="295"/>
    <cellStyle name="基本支出预算表（人员类.运转类公用经费项目）04 __b-21-0" xfId="296"/>
    <cellStyle name="部门支出预算表01-03 __b-26-0" xfId="297"/>
    <cellStyle name="部门支出预算表01-03 __b-31-0" xfId="298"/>
    <cellStyle name="基本支出预算表（人员类.运转类公用经费项目）04 __b-18-0" xfId="299"/>
    <cellStyle name="基本支出预算表（人员类.运转类公用经费项目）04 __b-23-0" xfId="300"/>
    <cellStyle name="部门项目中期规划预算表13 __b-1-0" xfId="301"/>
    <cellStyle name="部门支出预算表01-03 __b-27-0" xfId="302"/>
    <cellStyle name="部门支出预算表01-03 __b-32-0" xfId="303"/>
    <cellStyle name="基本支出预算表（人员类.运转类公用经费项目）04 __b-19-0" xfId="304"/>
    <cellStyle name="基本支出预算表（人员类.运转类公用经费项目）04 __b-24-0" xfId="305"/>
    <cellStyle name="部门项目中期规划预算表13 __b-2-0" xfId="306"/>
    <cellStyle name="部门支出预算表01-03 __b-28-0" xfId="307"/>
    <cellStyle name="基本支出预算表（人员类.运转类公用经费项目）04 __b-25-0" xfId="308"/>
    <cellStyle name="基本支出预算表（人员类.运转类公用经费项目）04 __b-30-0" xfId="309"/>
    <cellStyle name="部门项目中期规划预算表13 __b-3-0" xfId="310"/>
    <cellStyle name="部门支出预算表01-03 __b-29-0" xfId="311"/>
    <cellStyle name="基本支出预算表（人员类.运转类公用经费项目）04 __b-26-0" xfId="312"/>
    <cellStyle name="基本支出预算表（人员类.运转类公用经费项目）04 __b-31-0" xfId="313"/>
    <cellStyle name="部门项目中期规划预算表13 __b-4-0" xfId="314"/>
    <cellStyle name="财政拨款收支预算总表02-1 __b-2-0" xfId="315"/>
    <cellStyle name="财政拨款收支预算总表02-1 __b-3-0" xfId="316"/>
    <cellStyle name="财政拨款收支预算总表02-1 __b-4-0" xfId="317"/>
    <cellStyle name="财政拨款收支预算总表02-1 __b-5-0" xfId="318"/>
    <cellStyle name="财政拨款收支预算总表02-1 __b-6-0" xfId="319"/>
    <cellStyle name="财政拨款收支预算总表02-1 __b-7-0" xfId="320"/>
    <cellStyle name="财政拨款收支预算总表02-1 __b-8-0" xfId="321"/>
    <cellStyle name="财政拨款收支预算总表02-1 __b-14-0" xfId="322"/>
    <cellStyle name="上级补助项目支出预算表12 __b-28-0" xfId="323"/>
    <cellStyle name="国有资本经营预算支出表07 __b-6-0" xfId="324"/>
    <cellStyle name="财政拨款收支预算总表02-1 __b-15-0" xfId="325"/>
    <cellStyle name="财政拨款收支预算总表02-1 __b-20-0" xfId="326"/>
    <cellStyle name="上级补助项目支出预算表12 __b-29-0" xfId="327"/>
    <cellStyle name="国有资本经营预算支出表07 __b-7-0" xfId="328"/>
    <cellStyle name="财政拨款收支预算总表02-1 __b-16-0" xfId="329"/>
    <cellStyle name="财政拨款收支预算总表02-1 __b-21-0" xfId="330"/>
    <cellStyle name="国有资本经营预算支出表07 __b-8-0" xfId="331"/>
    <cellStyle name="财政拨款收支预算总表02-1 __b-17-0" xfId="332"/>
    <cellStyle name="财政拨款收支预算总表02-1 __b-22-0" xfId="333"/>
    <cellStyle name="国有资本经营预算支出表07 __b-9-0" xfId="334"/>
    <cellStyle name="财政拨款收支预算总表02-1 __b-18-0" xfId="335"/>
    <cellStyle name="财政拨款收支预算总表02-1 __b-23-0" xfId="336"/>
    <cellStyle name="财政拨款收支预算总表02-1 __b-19-0" xfId="337"/>
    <cellStyle name="财政拨款收支预算总表02-1 __b-24-0" xfId="338"/>
    <cellStyle name="一般公共预算支出预算表（按功能科目分类）02-2 __b-1-0" xfId="339"/>
    <cellStyle name="一般公共预算支出预算表（按功能科目分类）02-2 __b-2-0" xfId="340"/>
    <cellStyle name="一般公共预算支出预算表（按功能科目分类）02-2 __b-4-0" xfId="341"/>
    <cellStyle name="一般公共预算支出预算表（按功能科目分类）02-2 __b-5-0" xfId="342"/>
    <cellStyle name="一般公共预算支出预算表（按功能科目分类）02-2 __b-6-0" xfId="343"/>
    <cellStyle name="一般公共预算支出预算表（按功能科目分类）02-2 __b-7-0" xfId="344"/>
    <cellStyle name="一般公共预算支出预算表（按功能科目分类）02-2 __b-8-0" xfId="345"/>
    <cellStyle name="一般公共预算支出预算表（按功能科目分类）02-2 __b-9-0" xfId="346"/>
    <cellStyle name="一般公共预算支出预算表（按功能科目分类）02-2 __b-10-0" xfId="347"/>
    <cellStyle name="一般公共预算支出预算表（按功能科目分类）02-2 __b-11-0" xfId="348"/>
    <cellStyle name="一般公共预算支出预算表（按功能科目分类）02-2 __b-12-0" xfId="349"/>
    <cellStyle name="一般公共预算支出预算表（按功能科目分类）02-2 __b-13-0" xfId="350"/>
    <cellStyle name="一般公共预算支出预算表（按功能科目分类）02-2 __b-14-0" xfId="351"/>
    <cellStyle name="一般公共预算支出预算表（按功能科目分类）02-2 __b-17-0" xfId="352"/>
    <cellStyle name="一般公共预算支出预算表（按功能科目分类）02-2 __b-22-0" xfId="353"/>
    <cellStyle name="一般公共预算支出预算表（按功能科目分类）02-2 __b-19-0" xfId="354"/>
    <cellStyle name="一般公共预算支出预算表（按功能科目分类）02-2 __b-24-0" xfId="355"/>
    <cellStyle name="一般公共预算支出预算表（按功能科目分类）02-2 __b-25-0" xfId="356"/>
    <cellStyle name="一般公共预算支出预算表（按功能科目分类）02-2 __b-26-0" xfId="357"/>
    <cellStyle name="一般公共预算支出预算表（按功能科目分类）02-2 __b-27-0" xfId="358"/>
    <cellStyle name="一般公共预算支出预算表（按功能科目分类）02-2 __b-28-0" xfId="359"/>
    <cellStyle name="一般公共预算支出预算表（按经济科目分类）02-3 __b-10-0" xfId="360"/>
    <cellStyle name="一般公共预算支出预算表（按经济科目分类）02-3 __b-11-0" xfId="361"/>
    <cellStyle name="一般公共预算支出预算表（按经济科目分类）02-3 __b-12-0" xfId="362"/>
    <cellStyle name="一般公共预算“三公”经费支出预算表03 __b-1-0" xfId="363"/>
    <cellStyle name="一般公共预算“三公”经费支出预算表03 __b-2-0" xfId="364"/>
    <cellStyle name="一般公共预算“三公”经费支出预算表03 __b-3-0" xfId="365"/>
    <cellStyle name="一般公共预算“三公”经费支出预算表03 __b-4-0" xfId="366"/>
    <cellStyle name="一般公共预算“三公”经费支出预算表03 __b-5-0" xfId="367"/>
    <cellStyle name="一般公共预算“三公”经费支出预算表03 __b-6-0" xfId="368"/>
    <cellStyle name="Normal" xfId="369"/>
    <cellStyle name="一般公共预算“三公”经费支出预算表03 __b-7-0" xfId="370"/>
    <cellStyle name="一般公共预算“三公”经费支出预算表03 __b-8-0" xfId="371"/>
    <cellStyle name="一般公共预算“三公”经费支出预算表03 __b-9-0" xfId="372"/>
    <cellStyle name="一般公共预算“三公”经费支出预算表03 __b-10-0" xfId="373"/>
    <cellStyle name="一般公共预算“三公”经费支出预算表03 __b-11-0" xfId="374"/>
    <cellStyle name="一般公共预算“三公”经费支出预算表03 __b-12-0" xfId="375"/>
    <cellStyle name="一般公共预算“三公”经费支出预算表03 __b-13-0" xfId="376"/>
    <cellStyle name="一般公共预算“三公”经费支出预算表03 __b-14-0" xfId="377"/>
    <cellStyle name="一般公共预算“三公”经费支出预算表03 __b-15-0" xfId="378"/>
    <cellStyle name="一般公共预算“三公”经费支出预算表03 __b-20-0" xfId="379"/>
    <cellStyle name="一般公共预算“三公”经费支出预算表03 __b-16-0" xfId="380"/>
    <cellStyle name="一般公共预算“三公”经费支出预算表03 __b-21-0" xfId="381"/>
    <cellStyle name="一般公共预算“三公”经费支出预算表03 __b-17-0" xfId="382"/>
    <cellStyle name="一般公共预算“三公”经费支出预算表03 __b-22-0" xfId="383"/>
    <cellStyle name="一般公共预算“三公”经费支出预算表03 __b-18-0" xfId="384"/>
    <cellStyle name="一般公共预算“三公”经费支出预算表03 __b-23-0" xfId="385"/>
    <cellStyle name="一般公共预算“三公”经费支出预算表03 __b-19-0" xfId="386"/>
    <cellStyle name="基本支出预算表（人员类.运转类公用经费项目）04 __b-27-0" xfId="387"/>
    <cellStyle name="基本支出预算表（人员类.运转类公用经费项目）04 __b-32-0" xfId="388"/>
    <cellStyle name="部门项目中期规划预算表13 __b-5-0" xfId="389"/>
    <cellStyle name="基本支出预算表（人员类.运转类公用经费项目）04 __b-28-0" xfId="390"/>
    <cellStyle name="基本支出预算表（人员类.运转类公用经费项目）04 __b-33-0" xfId="391"/>
    <cellStyle name="部门项目中期规划预算表13 __b-6-0" xfId="392"/>
    <cellStyle name="基本支出预算表（人员类.运转类公用经费项目）04 __b-29-0" xfId="393"/>
    <cellStyle name="基本支出预算表（人员类.运转类公用经费项目）04 __b-34-0" xfId="394"/>
    <cellStyle name="部门项目中期规划预算表13 __b-7-0" xfId="395"/>
    <cellStyle name="基本支出预算表（人员类.运转类公用经费项目）04 __b-35-0" xfId="396"/>
    <cellStyle name="基本支出预算表（人员类.运转类公用经费项目）04 __b-40-0" xfId="397"/>
    <cellStyle name="部门项目中期规划预算表13 __b-8-0" xfId="398"/>
    <cellStyle name="基本支出预算表（人员类.运转类公用经费项目）04 __b-36-0" xfId="399"/>
    <cellStyle name="基本支出预算表（人员类.运转类公用经费项目）04 __b-41-0" xfId="400"/>
    <cellStyle name="部门项目中期规划预算表13 __b-9-0" xfId="401"/>
    <cellStyle name="基本支出预算表（人员类.运转类公用经费项目）04 __b-37-0" xfId="402"/>
    <cellStyle name="国有资本经营预算支出表07 __b-10-0" xfId="403"/>
    <cellStyle name="基本支出预算表（人员类.运转类公用经费项目）04 __b-38-0" xfId="404"/>
    <cellStyle name="新增资产配置表11 __b-1-0" xfId="405"/>
    <cellStyle name="国有资本经营预算支出表07 __b-11-0" xfId="406"/>
    <cellStyle name="新增资产配置表11 __b-10-0" xfId="407"/>
    <cellStyle name="基本支出预算表（人员类.运转类公用经费项目）04 __b-39-0" xfId="408"/>
    <cellStyle name="新增资产配置表11 __b-2-0" xfId="409"/>
    <cellStyle name="国有资本经营预算支出表07 __b-12-0" xfId="410"/>
    <cellStyle name="新增资产配置表11 __b-11-0" xfId="411"/>
    <cellStyle name="项目支出预算表（其他运转类.特定目标类项目）05-1 __b-1-0" xfId="412"/>
    <cellStyle name="项目支出预算表（其他运转类.特定目标类项目）05-1 __b-2-0" xfId="413"/>
    <cellStyle name="项目支出预算表（其他运转类.特定目标类项目）05-1 __b-3-0" xfId="414"/>
    <cellStyle name="项目支出预算表（其他运转类.特定目标类项目）05-1 __b-4-0" xfId="415"/>
    <cellStyle name="项目支出预算表（其他运转类.特定目标类项目）05-1 __b-5-0" xfId="416"/>
    <cellStyle name="项目支出预算表（其他运转类.特定目标类项目）05-1 __b-6-0" xfId="417"/>
    <cellStyle name="项目支出预算表（其他运转类.特定目标类项目）05-1 __b-7-0" xfId="418"/>
    <cellStyle name="项目支出预算表（其他运转类.特定目标类项目）05-1 __b-8-0" xfId="419"/>
    <cellStyle name="项目支出预算表（其他运转类.特定目标类项目）05-1 __b-9-0" xfId="420"/>
    <cellStyle name="项目支出预算表（其他运转类.特定目标类项目）05-1 __b-11-0" xfId="421"/>
    <cellStyle name="项目支出预算表（其他运转类.特定目标类项目）05-1 __b-12-0" xfId="422"/>
    <cellStyle name="项目支出预算表（其他运转类.特定目标类项目）05-1 __b-14-0" xfId="423"/>
    <cellStyle name="项目支出预算表（其他运转类.特定目标类项目）05-1 __b-15-0" xfId="424"/>
    <cellStyle name="项目支出预算表（其他运转类.特定目标类项目）05-1 __b-20-0" xfId="425"/>
    <cellStyle name="项目支出预算表（其他运转类.特定目标类项目）05-1 __b-16-0" xfId="426"/>
    <cellStyle name="项目支出预算表（其他运转类.特定目标类项目）05-1 __b-21-0" xfId="427"/>
    <cellStyle name="项目支出预算表（其他运转类.特定目标类项目）05-1 __b-17-0" xfId="428"/>
    <cellStyle name="项目支出预算表（其他运转类.特定目标类项目）05-1 __b-22-0" xfId="429"/>
    <cellStyle name="项目支出预算表（其他运转类.特定目标类项目）05-1 __b-18-0" xfId="430"/>
    <cellStyle name="项目支出预算表（其他运转类.特定目标类项目）05-1 __b-23-0" xfId="431"/>
    <cellStyle name="政府购买服务预算表09 __b-10-0" xfId="432"/>
    <cellStyle name="项目支出预算表（其他运转类.特定目标类项目）05-1 __b-19-0" xfId="433"/>
    <cellStyle name="项目支出预算表（其他运转类.特定目标类项目）05-1 __b-24-0" xfId="434"/>
    <cellStyle name="政府购买服务预算表09 __b-11-0" xfId="435"/>
    <cellStyle name="项目支出预算表（其他运转类.特定目标类项目）05-1 __b-25-0" xfId="436"/>
    <cellStyle name="项目支出预算表（其他运转类.特定目标类项目）05-1 __b-30-0" xfId="437"/>
    <cellStyle name="政府购买服务预算表09 __b-12-0" xfId="438"/>
    <cellStyle name="项目支出预算表（其他运转类.特定目标类项目）05-1 __b-26-0" xfId="439"/>
    <cellStyle name="项目支出预算表（其他运转类.特定目标类项目）05-1 __b-31-0" xfId="440"/>
    <cellStyle name="政府购买服务预算表09 __b-13-0" xfId="441"/>
    <cellStyle name="项目支出预算表（其他运转类.特定目标类项目）05-1 __b-27-0" xfId="442"/>
    <cellStyle name="项目支出预算表（其他运转类.特定目标类项目）05-1 __b-32-0" xfId="443"/>
    <cellStyle name="政府购买服务预算表09 __b-14-0" xfId="444"/>
    <cellStyle name="项目支出预算表（其他运转类.特定目标类项目）05-1 __b-29-0" xfId="445"/>
    <cellStyle name="项目支出预算表（其他运转类.特定目标类项目）05-1 __b-34-0" xfId="446"/>
    <cellStyle name="政府购买服务预算表09 __b-16-0" xfId="447"/>
    <cellStyle name="政府购买服务预算表09 __b-21-0" xfId="448"/>
    <cellStyle name="项目支出预算表（其他运转类.特定目标类项目）05-1 __b-36-0" xfId="449"/>
    <cellStyle name="项目支出预算表（其他运转类.特定目标类项目）05-1 __b-41-0" xfId="450"/>
    <cellStyle name="政府购买服务预算表09 __b-23-0" xfId="451"/>
    <cellStyle name="政府购买服务预算表09 __b-18-0" xfId="452"/>
    <cellStyle name="项目支出预算表（其他运转类.特定目标类项目）05-1 __b-37-0" xfId="453"/>
    <cellStyle name="项目支出预算表（其他运转类.特定目标类项目）05-1 __b-42-0" xfId="454"/>
    <cellStyle name="政府购买服务预算表09 __b-24-0" xfId="455"/>
    <cellStyle name="政府购买服务预算表09 __b-19-0" xfId="456"/>
    <cellStyle name="项目支出预算表（其他运转类.特定目标类项目）05-1 __b-38-0" xfId="457"/>
    <cellStyle name="项目支出预算表（其他运转类.特定目标类项目）05-1 __b-43-0" xfId="458"/>
    <cellStyle name="项目支出预算表（其他运转类.特定目标类项目）05-1 __b-39-0" xfId="459"/>
    <cellStyle name="项目支出绩效目标表（本级下达）05-2 __b-1-0" xfId="460"/>
    <cellStyle name="项目支出绩效目标表（本级下达）05-2 __b-2-0" xfId="461"/>
    <cellStyle name="项目支出绩效目标表（本级下达）05-2 __b-3-0" xfId="462"/>
    <cellStyle name="项目支出绩效目标表（本级下达）05-2 __b-4-0" xfId="463"/>
    <cellStyle name="项目支出绩效目标表（本级下达）05-2 __b-5-0" xfId="464"/>
    <cellStyle name="项目支出绩效目标表（本级下达）05-2 __b-6-0" xfId="465"/>
    <cellStyle name="项目支出绩效目标表（本级下达）05-2 __b-7-0" xfId="466"/>
    <cellStyle name="项目支出绩效目标表（本级下达）05-2 __b-8-0" xfId="467"/>
    <cellStyle name="项目支出绩效目标表（本级下达）05-2 __b-10-0" xfId="468"/>
    <cellStyle name="项目支出绩效目标表（本级下达）05-2 __b-11-0" xfId="469"/>
    <cellStyle name="项目支出绩效目标表（本级下达）05-2 __b-12-0" xfId="470"/>
    <cellStyle name="项目支出绩效目标表（本级下达）05-2 __b-14-0" xfId="471"/>
    <cellStyle name="项目支出绩效目标表（本级下达）05-2 __b-15-0" xfId="472"/>
    <cellStyle name="项目支出绩效目标表（本级下达）05-2 __b-16-0" xfId="473"/>
    <cellStyle name="项目支出绩效目标表（本级下达）05-2 __b-17-0" xfId="474"/>
    <cellStyle name="项目支出绩效目标表（本级下达）05-2 __b-18-0" xfId="475"/>
    <cellStyle name="项目支出绩效目标表（另文下达）05-3 __b-1-0" xfId="476"/>
    <cellStyle name="项目支出绩效目标表（另文下达）05-3 __b-2-0" xfId="477"/>
    <cellStyle name="项目支出绩效目标表（另文下达）05-3 __b-3-0" xfId="478"/>
    <cellStyle name="项目支出绩效目标表（另文下达）05-3 __b-4-0" xfId="479"/>
    <cellStyle name="项目支出绩效目标表（另文下达）05-3 __b-5-0" xfId="480"/>
    <cellStyle name="项目支出绩效目标表（另文下达）05-3 __b-6-0" xfId="481"/>
    <cellStyle name="项目支出绩效目标表（另文下达）05-3 __b-7-0" xfId="482"/>
    <cellStyle name="项目支出绩效目标表（另文下达）05-3 __b-8-0" xfId="483"/>
    <cellStyle name="项目支出绩效目标表（另文下达）05-3 __b-9-0" xfId="484"/>
    <cellStyle name="项目支出绩效目标表（另文下达）05-3 __b-10-0" xfId="485"/>
    <cellStyle name="政府性基金预算支出预算表06 __b-18-0" xfId="486"/>
    <cellStyle name="政府性基金预算支出预算表06 __b-23-0" xfId="487"/>
    <cellStyle name="项目支出绩效目标表（另文下达）05-3 __b-11-0" xfId="488"/>
    <cellStyle name="政府性基金预算支出预算表06 __b-19-0" xfId="489"/>
    <cellStyle name="政府性基金预算支出预算表06 __b-24-0" xfId="490"/>
    <cellStyle name="项目支出绩效目标表（另文下达）05-3 __b-13-0" xfId="491"/>
    <cellStyle name="政府性基金预算支出预算表06 __b-26-0" xfId="492"/>
    <cellStyle name="项目支出绩效目标表（另文下达）05-3 __b-15-0" xfId="493"/>
    <cellStyle name="政府性基金预算支出预算表06 __b-28-0" xfId="494"/>
    <cellStyle name="项目支出绩效目标表（另文下达）05-3 __b-16-0" xfId="495"/>
    <cellStyle name="政府性基金预算支出预算表06 __b-29-0" xfId="496"/>
    <cellStyle name="政府性基金预算支出预算表06 __b-1-0" xfId="497"/>
    <cellStyle name="政府性基金预算支出预算表06 __b-2-0" xfId="498"/>
    <cellStyle name="政府性基金预算支出预算表06 __b-3-0" xfId="499"/>
    <cellStyle name="政府性基金预算支出预算表06 __b-4-0" xfId="500"/>
    <cellStyle name="政府性基金预算支出预算表06 __b-5-0" xfId="501"/>
    <cellStyle name="政府性基金预算支出预算表06 __b-6-0" xfId="502"/>
    <cellStyle name="政府性基金预算支出预算表06 __b-7-0" xfId="503"/>
    <cellStyle name="政府性基金预算支出预算表06 __b-8-0" xfId="504"/>
    <cellStyle name="政府性基金预算支出预算表06 __b-9-0" xfId="505"/>
    <cellStyle name="政府性基金预算支出预算表06 __b-12-0" xfId="506"/>
    <cellStyle name="国有资本经营预算支出表07 __b-26-0" xfId="507"/>
    <cellStyle name="政府性基金预算支出预算表06 __b-13-0" xfId="508"/>
    <cellStyle name="国有资本经营预算支出表07 __b-27-0" xfId="509"/>
    <cellStyle name="政府性基金预算支出预算表06 __b-14-0" xfId="510"/>
    <cellStyle name="国有资本经营预算支出表07 __b-28-0" xfId="511"/>
    <cellStyle name="政府性基金预算支出预算表06 __b-21-0" xfId="512"/>
    <cellStyle name="政府性基金预算支出预算表06 __b-16-0" xfId="513"/>
    <cellStyle name="新增资产配置表11 __b-12-0" xfId="514"/>
    <cellStyle name="国有资本经营预算支出表07 __b-13-0" xfId="515"/>
    <cellStyle name="新增资产配置表11 __b-13-0" xfId="516"/>
    <cellStyle name="国有资本经营预算支出表07 __b-14-0" xfId="517"/>
    <cellStyle name="新增资产配置表11 __b-14-0" xfId="518"/>
    <cellStyle name="国有资本经营预算支出表07 __b-20-0" xfId="519"/>
    <cellStyle name="国有资本经营预算支出表07 __b-15-0" xfId="520"/>
    <cellStyle name="新增资产配置表11 __b-15-0" xfId="521"/>
    <cellStyle name="新增资产配置表11 __b-20-0" xfId="522"/>
    <cellStyle name="国有资本经营预算支出表07 __b-21-0" xfId="523"/>
    <cellStyle name="国有资本经营预算支出表07 __b-16-0" xfId="524"/>
    <cellStyle name="新增资产配置表11 __b-16-0" xfId="525"/>
    <cellStyle name="国有资本经营预算支出表07 __b-22-0" xfId="526"/>
    <cellStyle name="国有资本经营预算支出表07 __b-17-0" xfId="527"/>
    <cellStyle name="新增资产配置表11 __b-17-0" xfId="528"/>
    <cellStyle name="国有资本经营预算支出表07 __b-23-0" xfId="529"/>
    <cellStyle name="国有资本经营预算支出表07 __b-18-0" xfId="530"/>
    <cellStyle name="市对下转移支付预算表10-1 __b-1-0" xfId="531"/>
    <cellStyle name="部门政府采购预算表08 __b-10-0" xfId="532"/>
    <cellStyle name="市对下转移支付预算表10-1 __b-2-0" xfId="533"/>
    <cellStyle name="部门政府采购预算表08 __b-11-0" xfId="534"/>
    <cellStyle name="市对下转移支付预算表10-1 __b-3-0" xfId="535"/>
    <cellStyle name="部门政府采购预算表08 __b-12-0" xfId="536"/>
    <cellStyle name="市对下转移支付预算表10-1 __b-4-0" xfId="537"/>
    <cellStyle name="部门政府采购预算表08 __b-13-0" xfId="538"/>
    <cellStyle name="市对下转移支付预算表10-1 __b-5-0" xfId="539"/>
    <cellStyle name="部门政府采购预算表08 __b-14-0" xfId="540"/>
    <cellStyle name="市对下转移支付预算表10-1 __b-6-0" xfId="541"/>
    <cellStyle name="部门政府采购预算表08 __b-20-0" xfId="542"/>
    <cellStyle name="部门政府采购预算表08 __b-15-0" xfId="543"/>
    <cellStyle name="市对下转移支付预算表10-1 __b-8-0" xfId="544"/>
    <cellStyle name="部门政府采购预算表08 __b-22-0" xfId="545"/>
    <cellStyle name="部门政府采购预算表08 __b-17-0" xfId="546"/>
    <cellStyle name="市对下转移支付预算表10-1 __b-9-0" xfId="547"/>
    <cellStyle name="部门政府采购预算表08 __b-23-0" xfId="548"/>
    <cellStyle name="部门政府采购预算表08 __b-18-0" xfId="549"/>
    <cellStyle name="部门政府采购预算表08 __b-24-0" xfId="550"/>
    <cellStyle name="部门政府采购预算表08 __b-19-0" xfId="551"/>
    <cellStyle name="部门政府采购预算表08 __b-30-0" xfId="552"/>
    <cellStyle name="部门政府采购预算表08 __b-25-0" xfId="553"/>
    <cellStyle name="部门政府采购预算表08 __b-31-0" xfId="554"/>
    <cellStyle name="部门政府采购预算表08 __b-26-0" xfId="555"/>
    <cellStyle name="部门政府采购预算表08 __b-32-0" xfId="556"/>
    <cellStyle name="部门政府采购预算表08 __b-27-0" xfId="557"/>
    <cellStyle name="部门政府采购预算表08 __b-33-0" xfId="558"/>
    <cellStyle name="部门政府采购预算表08 __b-28-0" xfId="559"/>
    <cellStyle name="部门政府采购预算表08 __b-34-0" xfId="560"/>
    <cellStyle name="部门政府采购预算表08 __b-29-0" xfId="561"/>
    <cellStyle name="部门政府采购预算表08 __b-35-0" xfId="562"/>
    <cellStyle name="部门政府采购预算表08 __b-36-0" xfId="563"/>
    <cellStyle name="部门政府采购预算表08 __b-37-0" xfId="564"/>
    <cellStyle name="部门政府采购预算表08 __b-38-0" xfId="565"/>
    <cellStyle name="部门项目中期规划预算表13 __b-10-0" xfId="566"/>
    <cellStyle name="政府购买服务预算表09 __b-1-0" xfId="567"/>
    <cellStyle name="政府购买服务预算表09 __b-2-0" xfId="568"/>
    <cellStyle name="政府购买服务预算表09 __b-3-0" xfId="569"/>
    <cellStyle name="政府购买服务预算表09 __b-4-0" xfId="570"/>
    <cellStyle name="政府购买服务预算表09 __b-6-0" xfId="571"/>
    <cellStyle name="政府购买服务预算表09 __b-7-0" xfId="572"/>
    <cellStyle name="政府购买服务预算表09 __b-8-0" xfId="573"/>
    <cellStyle name="政府购买服务预算表09 __b-25-0" xfId="574"/>
    <cellStyle name="政府购买服务预算表09 __b-30-0" xfId="575"/>
    <cellStyle name="政府购买服务预算表09 __b-26-0" xfId="576"/>
    <cellStyle name="政府购买服务预算表09 __b-31-0" xfId="577"/>
    <cellStyle name="政府购买服务预算表09 __b-27-0" xfId="578"/>
    <cellStyle name="政府购买服务预算表09 __b-32-0" xfId="579"/>
    <cellStyle name="市对下转移支付绩效目标表10-2 __b-1-0" xfId="580"/>
    <cellStyle name="政府购买服务预算表09 __b-28-0" xfId="581"/>
    <cellStyle name="政府购买服务预算表09 __b-33-0" xfId="582"/>
    <cellStyle name="市对下转移支付绩效目标表10-2 __b-2-0" xfId="583"/>
    <cellStyle name="政府购买服务预算表09 __b-29-0" xfId="584"/>
    <cellStyle name="政府购买服务预算表09 __b-34-0" xfId="585"/>
    <cellStyle name="市对下转移支付绩效目标表10-2 __b-3-0" xfId="586"/>
    <cellStyle name="政府购买服务预算表09 __b-35-0" xfId="587"/>
    <cellStyle name="政府购买服务预算表09 __b-40-0" xfId="588"/>
    <cellStyle name="市对下转移支付绩效目标表10-2 __b-4-0" xfId="589"/>
    <cellStyle name="政府购买服务预算表09 __b-36-0" xfId="590"/>
    <cellStyle name="政府购买服务预算表09 __b-41-0" xfId="591"/>
    <cellStyle name="市对下转移支付绩效目标表10-2 __b-5-0" xfId="592"/>
    <cellStyle name="政府购买服务预算表09 __b-37-0" xfId="593"/>
    <cellStyle name="政府购买服务预算表09 __b-42-0" xfId="594"/>
    <cellStyle name="市对下转移支付绩效目标表10-2 __b-6-0" xfId="595"/>
    <cellStyle name="政府购买服务预算表09 __b-38-0" xfId="596"/>
    <cellStyle name="政府购买服务预算表09 __b-43-0" xfId="597"/>
    <cellStyle name="市对下转移支付绩效目标表10-2 __b-7-0" xfId="598"/>
    <cellStyle name="政府购买服务预算表09 __b-39-0" xfId="599"/>
    <cellStyle name="政府购买服务预算表09 __b-44-0" xfId="600"/>
    <cellStyle name="市对下转移支付绩效目标表10-2 __b-8-0" xfId="601"/>
    <cellStyle name="政府购买服务预算表09 __b-45-0" xfId="602"/>
    <cellStyle name="市对下转移支付绩效目标表10-2 __b-9-0" xfId="603"/>
    <cellStyle name="市对下转移支付预算表10-1 __b-11-0" xfId="604"/>
    <cellStyle name="市对下转移支付预算表10-1 __b-12-0" xfId="605"/>
    <cellStyle name="市对下转移支付预算表10-1 __b-13-0" xfId="606"/>
    <cellStyle name="市对下转移支付预算表10-1 __b-14-0" xfId="607"/>
    <cellStyle name="市对下转移支付预算表10-1 __b-15-0" xfId="608"/>
    <cellStyle name="市对下转移支付预算表10-1 __b-20-0" xfId="609"/>
    <cellStyle name="市对下转移支付预算表10-1 __b-16-0" xfId="610"/>
    <cellStyle name="市对下转移支付预算表10-1 __b-21-0" xfId="611"/>
    <cellStyle name="市对下转移支付预算表10-1 __b-18-0" xfId="612"/>
    <cellStyle name="市对下转移支付预算表10-1 __b-23-0" xfId="613"/>
    <cellStyle name="市对下转移支付预算表10-1 __b-19-0" xfId="614"/>
    <cellStyle name="市对下转移支付预算表10-1 __b-24-0" xfId="615"/>
    <cellStyle name="市对下转移支付预算表10-1 __b-25-0" xfId="616"/>
    <cellStyle name="市对下转移支付预算表10-1 __b-30-0" xfId="617"/>
    <cellStyle name="市对下转移支付预算表10-1 __b-27-0" xfId="618"/>
    <cellStyle name="市对下转移支付预算表10-1 __b-28-0" xfId="619"/>
    <cellStyle name="市对下转移支付预算表10-1 __b-29-0" xfId="620"/>
    <cellStyle name="市对下转移支付绩效目标表10-2 __b-10-0" xfId="621"/>
    <cellStyle name="市对下转移支付绩效目标表10-2 __b-11-0" xfId="622"/>
    <cellStyle name="市对下转移支付绩效目标表10-2 __b-12-0" xfId="623"/>
    <cellStyle name="市对下转移支付绩效目标表10-2 __b-13-0" xfId="624"/>
    <cellStyle name="市对下转移支付绩效目标表10-2 __b-14-0" xfId="625"/>
    <cellStyle name="市对下转移支付绩效目标表10-2 __b-15-0" xfId="626"/>
    <cellStyle name="市对下转移支付绩效目标表10-2 __b-16-0" xfId="627"/>
    <cellStyle name="市对下转移支付绩效目标表10-2 __b-17-0" xfId="628"/>
    <cellStyle name="市对下转移支付绩效目标表10-2 __b-18-0" xfId="629"/>
    <cellStyle name="市对下转移支付绩效目标表10-2 __b-19-0" xfId="630"/>
    <cellStyle name="新增资产配置表11 __b-3-0" xfId="631"/>
    <cellStyle name="新增资产配置表11 __b-4-0" xfId="632"/>
    <cellStyle name="新增资产配置表11 __b-5-0" xfId="633"/>
    <cellStyle name="新增资产配置表11 __b-6-0" xfId="634"/>
    <cellStyle name="新增资产配置表11 __b-7-0" xfId="635"/>
    <cellStyle name="新增资产配置表11 __b-8-0" xfId="636"/>
    <cellStyle name="上级补助项目支出预算表12 __b-1-0" xfId="637"/>
    <cellStyle name="上级补助项目支出预算表12 __b-2-0" xfId="638"/>
    <cellStyle name="上级补助项目支出预算表12 __b-3-0" xfId="639"/>
    <cellStyle name="上级补助项目支出预算表12 __b-5-0" xfId="640"/>
    <cellStyle name="上级补助项目支出预算表12 __b-6-0" xfId="641"/>
    <cellStyle name="上级补助项目支出预算表12 __b-7-0" xfId="642"/>
    <cellStyle name="上级补助项目支出预算表12 __b-8-0" xfId="643"/>
    <cellStyle name="上级补助项目支出预算表12 __b-9-0" xfId="644"/>
    <cellStyle name="上级补助项目支出预算表12 __b-11-0" xfId="645"/>
    <cellStyle name="上级补助项目支出预算表12 __b-12-0" xfId="646"/>
    <cellStyle name="上级补助项目支出预算表12 __b-13-0" xfId="647"/>
    <cellStyle name="部门项目中期规划预算表13 __b-11-0" xfId="648"/>
    <cellStyle name="部门项目中期规划预算表13 __b-12-0" xfId="649"/>
    <cellStyle name="部门项目中期规划预算表13 __b-13-0" xfId="650"/>
    <cellStyle name="部门项目中期规划预算表13 __b-14-0" xfId="651"/>
    <cellStyle name="部门项目中期规划预算表13 __b-15-0" xfId="652"/>
    <cellStyle name="部门项目中期规划预算表13 __b-20-0" xfId="653"/>
    <cellStyle name="部门项目中期规划预算表13 __b-16-0" xfId="654"/>
    <cellStyle name="部门项目中期规划预算表13 __b-21-0" xfId="655"/>
    <cellStyle name="部门项目中期规划预算表13 __b-17-0" xfId="656"/>
    <cellStyle name="部门项目中期规划预算表13 __b-22-0" xfId="657"/>
    <cellStyle name="部门项目中期规划预算表13 __b-18-0" xfId="658"/>
    <cellStyle name="部门项目中期规划预算表13 __b-23-0" xfId="659"/>
    <cellStyle name="部门项目中期规划预算表13 __b-19-0" xfId="660"/>
    <cellStyle name="部门项目中期规划预算表13 __b-24-0" xfId="661"/>
    <cellStyle name="部门项目中期规划预算表13 __b-26-0" xfId="662"/>
    <cellStyle name="部门项目中期规划预算表13 __b-27-0" xfId="663"/>
    <cellStyle name="部门项目中期规划预算表13 __b-28-0" xfId="664"/>
    <cellStyle name="部门项目中期规划预算表13 __b-29-0" xfId="665"/>
    <cellStyle name="常规 5" xfId="66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8"/>
  <sheetViews>
    <sheetView topLeftCell="A27" workbookViewId="0">
      <selection activeCell="G9" sqref="G9"/>
    </sheetView>
  </sheetViews>
  <sheetFormatPr defaultColWidth="8" defaultRowHeight="14.25" customHeight="1" outlineLevelCol="3"/>
  <cols>
    <col min="1" max="1" width="28.1083333333333" style="86" customWidth="1"/>
    <col min="2" max="2" width="17.3333333333333" style="377" customWidth="1"/>
    <col min="3" max="3" width="33.4416666666667" style="86" customWidth="1"/>
    <col min="4" max="4" width="17.6666666666667" style="378" customWidth="1"/>
    <col min="5" max="16384" width="8" style="86"/>
  </cols>
  <sheetData>
    <row r="1" ht="13.5" customHeight="1" spans="4:4">
      <c r="D1" s="436" t="s">
        <v>0</v>
      </c>
    </row>
    <row r="2" ht="36" customHeight="1" spans="1:4">
      <c r="A2" s="437" t="s">
        <v>1</v>
      </c>
      <c r="B2" s="438"/>
      <c r="C2" s="439"/>
      <c r="D2" s="438"/>
    </row>
    <row r="3" ht="21" customHeight="1" spans="1:4">
      <c r="A3" s="440" t="s">
        <v>2</v>
      </c>
      <c r="B3" s="441"/>
      <c r="C3" s="442"/>
      <c r="D3" s="450" t="s">
        <v>3</v>
      </c>
    </row>
    <row r="4" ht="19.5" customHeight="1" spans="1:4">
      <c r="A4" s="443" t="s">
        <v>4</v>
      </c>
      <c r="B4" s="444"/>
      <c r="C4" s="443" t="s">
        <v>5</v>
      </c>
      <c r="D4" s="444"/>
    </row>
    <row r="5" ht="19.5" customHeight="1" spans="1:4">
      <c r="A5" s="445" t="s">
        <v>6</v>
      </c>
      <c r="B5" s="446" t="s">
        <v>7</v>
      </c>
      <c r="C5" s="445" t="s">
        <v>8</v>
      </c>
      <c r="D5" s="446" t="s">
        <v>7</v>
      </c>
    </row>
    <row r="6" ht="19.5" customHeight="1" spans="1:4">
      <c r="A6" s="447"/>
      <c r="B6" s="448"/>
      <c r="C6" s="447"/>
      <c r="D6" s="448"/>
    </row>
    <row r="7" ht="20.25" customHeight="1" spans="1:4">
      <c r="A7" s="17" t="s">
        <v>9</v>
      </c>
      <c r="B7" s="21">
        <v>3586.270612</v>
      </c>
      <c r="C7" s="449" t="str">
        <f>"一"&amp;"、"&amp;"一般公共服务支出"</f>
        <v>一、一般公共服务支出</v>
      </c>
      <c r="D7" s="21"/>
    </row>
    <row r="8" ht="20.25" customHeight="1" spans="1:4">
      <c r="A8" s="17" t="s">
        <v>10</v>
      </c>
      <c r="B8" s="21"/>
      <c r="C8" s="449" t="str">
        <f>"二"&amp;"、"&amp;"外交支出"</f>
        <v>二、外交支出</v>
      </c>
      <c r="D8" s="21"/>
    </row>
    <row r="9" ht="20.25" customHeight="1" spans="1:4">
      <c r="A9" s="17" t="s">
        <v>11</v>
      </c>
      <c r="B9" s="21"/>
      <c r="C9" s="449" t="str">
        <f>"三"&amp;"、"&amp;"国防支出"</f>
        <v>三、国防支出</v>
      </c>
      <c r="D9" s="21"/>
    </row>
    <row r="10" ht="20.25" customHeight="1" spans="1:4">
      <c r="A10" s="17" t="s">
        <v>12</v>
      </c>
      <c r="B10" s="21"/>
      <c r="C10" s="449" t="str">
        <f>"四"&amp;"、"&amp;"公共安全支出"</f>
        <v>四、公共安全支出</v>
      </c>
      <c r="D10" s="21"/>
    </row>
    <row r="11" ht="20.25" customHeight="1" spans="1:4">
      <c r="A11" s="17" t="s">
        <v>13</v>
      </c>
      <c r="B11" s="21">
        <v>450</v>
      </c>
      <c r="C11" s="449" t="str">
        <f>"五"&amp;"、"&amp;"教育支出"</f>
        <v>五、教育支出</v>
      </c>
      <c r="D11" s="21"/>
    </row>
    <row r="12" ht="20.25" customHeight="1" spans="1:4">
      <c r="A12" s="17" t="s">
        <v>14</v>
      </c>
      <c r="B12" s="21"/>
      <c r="C12" s="449" t="str">
        <f>"六"&amp;"、"&amp;"科学技术支出"</f>
        <v>六、科学技术支出</v>
      </c>
      <c r="D12" s="21"/>
    </row>
    <row r="13" ht="20.25" customHeight="1" spans="1:4">
      <c r="A13" s="17" t="s">
        <v>15</v>
      </c>
      <c r="B13" s="21"/>
      <c r="C13" s="449" t="str">
        <f>"七"&amp;"、"&amp;"文化旅游体育与传媒支出"</f>
        <v>七、文化旅游体育与传媒支出</v>
      </c>
      <c r="D13" s="21"/>
    </row>
    <row r="14" ht="20.25" customHeight="1" spans="1:4">
      <c r="A14" s="17" t="s">
        <v>16</v>
      </c>
      <c r="B14" s="21"/>
      <c r="C14" s="449" t="str">
        <f>"八"&amp;"、"&amp;"社会保障和就业支出"</f>
        <v>八、社会保障和就业支出</v>
      </c>
      <c r="D14" s="21">
        <v>163.466198</v>
      </c>
    </row>
    <row r="15" ht="20.25" customHeight="1" spans="1:4">
      <c r="A15" s="17" t="s">
        <v>17</v>
      </c>
      <c r="B15" s="21"/>
      <c r="C15" s="449" t="str">
        <f>"九"&amp;"、"&amp;"社会保险基金支出"</f>
        <v>九、社会保险基金支出</v>
      </c>
      <c r="D15" s="21"/>
    </row>
    <row r="16" ht="20.25" customHeight="1" spans="1:4">
      <c r="A16" s="17" t="s">
        <v>18</v>
      </c>
      <c r="B16" s="21">
        <v>450</v>
      </c>
      <c r="C16" s="449" t="str">
        <f>"十"&amp;"、"&amp;"卫生健康支出"</f>
        <v>十、卫生健康支出</v>
      </c>
      <c r="D16" s="21">
        <v>3766.343198</v>
      </c>
    </row>
    <row r="17" ht="20.25" customHeight="1" spans="1:4">
      <c r="A17" s="17"/>
      <c r="B17" s="21"/>
      <c r="C17" s="449" t="str">
        <f>"十一"&amp;"、"&amp;"节能环保支出"</f>
        <v>十一、节能环保支出</v>
      </c>
      <c r="D17" s="21"/>
    </row>
    <row r="18" ht="20.25" customHeight="1" spans="1:4">
      <c r="A18" s="17"/>
      <c r="B18" s="22"/>
      <c r="C18" s="449" t="str">
        <f>"十二"&amp;"、"&amp;"城乡社区支出"</f>
        <v>十二、城乡社区支出</v>
      </c>
      <c r="D18" s="21"/>
    </row>
    <row r="19" ht="20.25" customHeight="1" spans="1:4">
      <c r="A19" s="17"/>
      <c r="B19" s="22"/>
      <c r="C19" s="449" t="str">
        <f>"十三"&amp;"、"&amp;"农林水支出"</f>
        <v>十三、农林水支出</v>
      </c>
      <c r="D19" s="21"/>
    </row>
    <row r="20" ht="20.25" customHeight="1" spans="1:4">
      <c r="A20" s="17"/>
      <c r="B20" s="22"/>
      <c r="C20" s="449" t="str">
        <f>"十四"&amp;"、"&amp;"交通运输支出"</f>
        <v>十四、交通运输支出</v>
      </c>
      <c r="D20" s="21"/>
    </row>
    <row r="21" ht="20.25" customHeight="1" spans="1:4">
      <c r="A21" s="17"/>
      <c r="B21" s="22"/>
      <c r="C21" s="449" t="str">
        <f>"十五"&amp;"、"&amp;"资源勘探工业信息等支出"</f>
        <v>十五、资源勘探工业信息等支出</v>
      </c>
      <c r="D21" s="21"/>
    </row>
    <row r="22" ht="20.25" customHeight="1" spans="1:4">
      <c r="A22" s="17"/>
      <c r="B22" s="22"/>
      <c r="C22" s="449" t="str">
        <f>"十六"&amp;"、"&amp;"商业服务业等支出"</f>
        <v>十六、商业服务业等支出</v>
      </c>
      <c r="D22" s="21"/>
    </row>
    <row r="23" ht="20.25" customHeight="1" spans="1:4">
      <c r="A23" s="17"/>
      <c r="B23" s="22"/>
      <c r="C23" s="449" t="str">
        <f>"十七"&amp;"、"&amp;"金融支出"</f>
        <v>十七、金融支出</v>
      </c>
      <c r="D23" s="21"/>
    </row>
    <row r="24" ht="20.25" customHeight="1" spans="1:4">
      <c r="A24" s="17"/>
      <c r="B24" s="22"/>
      <c r="C24" s="449" t="str">
        <f>"十八"&amp;"、"&amp;"援助其他地区支出"</f>
        <v>十八、援助其他地区支出</v>
      </c>
      <c r="D24" s="21"/>
    </row>
    <row r="25" ht="20.25" customHeight="1" spans="1:4">
      <c r="A25" s="17"/>
      <c r="B25" s="22"/>
      <c r="C25" s="449" t="str">
        <f>"十九"&amp;"、"&amp;"自然资源海洋气象等支出"</f>
        <v>十九、自然资源海洋气象等支出</v>
      </c>
      <c r="D25" s="21"/>
    </row>
    <row r="26" ht="20.25" customHeight="1" spans="1:4">
      <c r="A26" s="17"/>
      <c r="B26" s="22"/>
      <c r="C26" s="449" t="str">
        <f>"二十"&amp;"、"&amp;"住房保障支出"</f>
        <v>二十、住房保障支出</v>
      </c>
      <c r="D26" s="21">
        <v>106.461216</v>
      </c>
    </row>
    <row r="27" ht="20.25" customHeight="1" spans="1:4">
      <c r="A27" s="17"/>
      <c r="B27" s="22"/>
      <c r="C27" s="449" t="str">
        <f>"二十一"&amp;"、"&amp;"粮油物资储备支出"</f>
        <v>二十一、粮油物资储备支出</v>
      </c>
      <c r="D27" s="21"/>
    </row>
    <row r="28" ht="20.25" customHeight="1" spans="1:4">
      <c r="A28" s="17"/>
      <c r="B28" s="22"/>
      <c r="C28" s="449" t="str">
        <f>"二十二"&amp;"、"&amp;"灾害防治及应急管理支出"</f>
        <v>二十二、灾害防治及应急管理支出</v>
      </c>
      <c r="D28" s="21"/>
    </row>
    <row r="29" ht="20.25" customHeight="1" spans="1:4">
      <c r="A29" s="17"/>
      <c r="B29" s="22"/>
      <c r="C29" s="449" t="str">
        <f>"二十三"&amp;"、"&amp;"预备费"</f>
        <v>二十三、预备费</v>
      </c>
      <c r="D29" s="21"/>
    </row>
    <row r="30" ht="20.25" customHeight="1" spans="1:4">
      <c r="A30" s="17"/>
      <c r="B30" s="22"/>
      <c r="C30" s="449" t="str">
        <f>"二十四"&amp;"、"&amp;"其他支出"</f>
        <v>二十四、其他支出</v>
      </c>
      <c r="D30" s="21"/>
    </row>
    <row r="31" ht="20.25" customHeight="1" spans="1:4">
      <c r="A31" s="17"/>
      <c r="B31" s="22"/>
      <c r="C31" s="449" t="str">
        <f>"二十五"&amp;"、"&amp;"转移性支出"</f>
        <v>二十五、转移性支出</v>
      </c>
      <c r="D31" s="21"/>
    </row>
    <row r="32" ht="20.25" customHeight="1" spans="1:4">
      <c r="A32" s="17"/>
      <c r="B32" s="22"/>
      <c r="C32" s="449" t="str">
        <f>"二十六"&amp;"、"&amp;"债务还本支出"</f>
        <v>二十六、债务还本支出</v>
      </c>
      <c r="D32" s="21"/>
    </row>
    <row r="33" ht="20.25" customHeight="1" spans="1:4">
      <c r="A33" s="17"/>
      <c r="B33" s="22"/>
      <c r="C33" s="449" t="str">
        <f>"二十七"&amp;"、"&amp;"债务付息支出"</f>
        <v>二十七、债务付息支出</v>
      </c>
      <c r="D33" s="21"/>
    </row>
    <row r="34" ht="20.25" customHeight="1" spans="1:4">
      <c r="A34" s="17"/>
      <c r="B34" s="22"/>
      <c r="C34" s="449" t="str">
        <f>"二十八"&amp;"、"&amp;"债务发行费用支出"</f>
        <v>二十八、债务发行费用支出</v>
      </c>
      <c r="D34" s="21"/>
    </row>
    <row r="35" ht="20.25" customHeight="1" spans="1:4">
      <c r="A35" s="17"/>
      <c r="B35" s="22"/>
      <c r="C35" s="449" t="str">
        <f>"二十九"&amp;"、"&amp;"抗疫特别国债安排的支出"</f>
        <v>二十九、抗疫特别国债安排的支出</v>
      </c>
      <c r="D35" s="21"/>
    </row>
    <row r="36" ht="20.25" customHeight="1" spans="1:4">
      <c r="A36" s="22" t="s">
        <v>19</v>
      </c>
      <c r="B36" s="21">
        <v>4036.270612</v>
      </c>
      <c r="C36" s="22" t="s">
        <v>20</v>
      </c>
      <c r="D36" s="21">
        <v>4036.270612</v>
      </c>
    </row>
    <row r="37" ht="20.25" customHeight="1" spans="1:4">
      <c r="A37" s="17" t="s">
        <v>21</v>
      </c>
      <c r="B37" s="21"/>
      <c r="C37" s="17" t="s">
        <v>22</v>
      </c>
      <c r="D37" s="21"/>
    </row>
    <row r="38" ht="20.25" customHeight="1" spans="1:4">
      <c r="A38" s="22" t="s">
        <v>23</v>
      </c>
      <c r="B38" s="21">
        <v>4036.270612</v>
      </c>
      <c r="C38" s="22" t="s">
        <v>24</v>
      </c>
      <c r="D38" s="21">
        <v>4036.270612</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7"/>
  <sheetViews>
    <sheetView workbookViewId="0">
      <selection activeCell="G7" sqref="G7"/>
    </sheetView>
  </sheetViews>
  <sheetFormatPr defaultColWidth="9.14166666666667" defaultRowHeight="12" customHeight="1"/>
  <cols>
    <col min="1" max="1" width="24.1083333333333" customWidth="1"/>
    <col min="2" max="2" width="25.775" style="1" customWidth="1"/>
    <col min="3" max="3" width="56.775" customWidth="1"/>
    <col min="4" max="4" width="22.225" style="2" customWidth="1"/>
    <col min="5" max="5" width="20.1416666666667" customWidth="1"/>
    <col min="6" max="6" width="27.4416666666667" customWidth="1"/>
    <col min="7" max="7" width="9.85" style="1" customWidth="1"/>
    <col min="8" max="8" width="24.1083333333333" style="1" customWidth="1"/>
    <col min="9" max="9" width="12.575" style="1" customWidth="1"/>
    <col min="10" max="10" width="12.275" customWidth="1"/>
    <col min="11" max="11" width="43.8916666666667" customWidth="1"/>
  </cols>
  <sheetData>
    <row r="1" customHeight="1" spans="11:11">
      <c r="K1" s="84" t="s">
        <v>427</v>
      </c>
    </row>
    <row r="2" ht="28.5" customHeight="1" spans="2:11">
      <c r="B2" s="80" t="s">
        <v>428</v>
      </c>
      <c r="C2" s="5"/>
      <c r="D2" s="5"/>
      <c r="E2" s="5"/>
      <c r="F2" s="5"/>
      <c r="G2" s="81"/>
      <c r="H2" s="5"/>
      <c r="I2" s="81"/>
      <c r="J2" s="81"/>
      <c r="K2" s="5"/>
    </row>
    <row r="3" ht="21" customHeight="1" spans="1:2">
      <c r="A3" t="s">
        <v>2</v>
      </c>
      <c r="B3" s="248"/>
    </row>
    <row r="4" ht="44.25" customHeight="1" spans="1:11">
      <c r="A4" s="249" t="s">
        <v>429</v>
      </c>
      <c r="B4" s="74" t="s">
        <v>430</v>
      </c>
      <c r="C4" s="73" t="s">
        <v>431</v>
      </c>
      <c r="D4" s="74" t="s">
        <v>432</v>
      </c>
      <c r="E4" s="73" t="s">
        <v>433</v>
      </c>
      <c r="F4" s="73" t="s">
        <v>434</v>
      </c>
      <c r="G4" s="82" t="s">
        <v>435</v>
      </c>
      <c r="H4" s="74" t="s">
        <v>436</v>
      </c>
      <c r="I4" s="82" t="s">
        <v>437</v>
      </c>
      <c r="J4" s="85" t="s">
        <v>438</v>
      </c>
      <c r="K4" s="73" t="s">
        <v>439</v>
      </c>
    </row>
    <row r="5" ht="18.75" customHeight="1" spans="1:11">
      <c r="A5" s="250">
        <v>1</v>
      </c>
      <c r="B5" s="251">
        <v>2</v>
      </c>
      <c r="C5" s="251">
        <v>3</v>
      </c>
      <c r="D5" s="251">
        <v>4</v>
      </c>
      <c r="E5" s="251">
        <v>5</v>
      </c>
      <c r="F5" s="251">
        <v>6</v>
      </c>
      <c r="G5" s="252">
        <v>7</v>
      </c>
      <c r="H5" s="251">
        <v>8</v>
      </c>
      <c r="I5" s="252">
        <v>9</v>
      </c>
      <c r="J5" s="252">
        <v>10</v>
      </c>
      <c r="K5" s="251">
        <v>11</v>
      </c>
    </row>
    <row r="6" ht="21.75" customHeight="1" spans="1:11">
      <c r="A6" s="19"/>
      <c r="B6" s="22" t="s">
        <v>44</v>
      </c>
      <c r="C6" s="19"/>
      <c r="D6" s="20"/>
      <c r="E6" s="19"/>
      <c r="F6" s="19"/>
      <c r="G6" s="18"/>
      <c r="H6" s="18"/>
      <c r="I6" s="18"/>
      <c r="J6" s="19"/>
      <c r="K6" s="19"/>
    </row>
    <row r="7" ht="30" customHeight="1" spans="1:11">
      <c r="A7" s="18" t="s">
        <v>406</v>
      </c>
      <c r="B7" s="22" t="s">
        <v>405</v>
      </c>
      <c r="C7" s="17" t="s">
        <v>440</v>
      </c>
      <c r="D7" s="54" t="s">
        <v>441</v>
      </c>
      <c r="E7" s="17" t="s">
        <v>442</v>
      </c>
      <c r="F7" s="17" t="s">
        <v>443</v>
      </c>
      <c r="G7" s="22" t="s">
        <v>444</v>
      </c>
      <c r="H7" s="22" t="s">
        <v>445</v>
      </c>
      <c r="I7" s="22" t="s">
        <v>446</v>
      </c>
      <c r="J7" s="17" t="s">
        <v>447</v>
      </c>
      <c r="K7" s="17" t="s">
        <v>448</v>
      </c>
    </row>
    <row r="8" ht="30" customHeight="1" spans="1:11">
      <c r="A8" s="18" t="s">
        <v>406</v>
      </c>
      <c r="B8" s="22" t="s">
        <v>405</v>
      </c>
      <c r="C8" s="17" t="s">
        <v>440</v>
      </c>
      <c r="D8" s="54" t="s">
        <v>441</v>
      </c>
      <c r="E8" s="17" t="s">
        <v>442</v>
      </c>
      <c r="F8" s="17" t="s">
        <v>449</v>
      </c>
      <c r="G8" s="22" t="s">
        <v>450</v>
      </c>
      <c r="H8" s="22" t="s">
        <v>165</v>
      </c>
      <c r="I8" s="22" t="s">
        <v>451</v>
      </c>
      <c r="J8" s="17" t="s">
        <v>447</v>
      </c>
      <c r="K8" s="17" t="s">
        <v>448</v>
      </c>
    </row>
    <row r="9" ht="30" customHeight="1" spans="1:11">
      <c r="A9" s="18" t="s">
        <v>406</v>
      </c>
      <c r="B9" s="22" t="s">
        <v>405</v>
      </c>
      <c r="C9" s="17" t="s">
        <v>440</v>
      </c>
      <c r="D9" s="54" t="s">
        <v>441</v>
      </c>
      <c r="E9" s="17" t="s">
        <v>442</v>
      </c>
      <c r="F9" s="17" t="s">
        <v>452</v>
      </c>
      <c r="G9" s="22" t="s">
        <v>444</v>
      </c>
      <c r="H9" s="22" t="s">
        <v>166</v>
      </c>
      <c r="I9" s="22" t="s">
        <v>453</v>
      </c>
      <c r="J9" s="17" t="s">
        <v>447</v>
      </c>
      <c r="K9" s="17" t="s">
        <v>448</v>
      </c>
    </row>
    <row r="10" ht="30" customHeight="1" spans="1:11">
      <c r="A10" s="18" t="s">
        <v>406</v>
      </c>
      <c r="B10" s="22" t="s">
        <v>405</v>
      </c>
      <c r="C10" s="17" t="s">
        <v>440</v>
      </c>
      <c r="D10" s="54" t="s">
        <v>441</v>
      </c>
      <c r="E10" s="17" t="s">
        <v>454</v>
      </c>
      <c r="F10" s="17" t="s">
        <v>455</v>
      </c>
      <c r="G10" s="22" t="s">
        <v>444</v>
      </c>
      <c r="H10" s="22" t="s">
        <v>456</v>
      </c>
      <c r="I10" s="22" t="s">
        <v>457</v>
      </c>
      <c r="J10" s="17" t="s">
        <v>447</v>
      </c>
      <c r="K10" s="17" t="s">
        <v>448</v>
      </c>
    </row>
    <row r="11" ht="30" customHeight="1" spans="1:11">
      <c r="A11" s="18" t="s">
        <v>406</v>
      </c>
      <c r="B11" s="22" t="s">
        <v>405</v>
      </c>
      <c r="C11" s="17" t="s">
        <v>440</v>
      </c>
      <c r="D11" s="54" t="s">
        <v>441</v>
      </c>
      <c r="E11" s="17" t="s">
        <v>458</v>
      </c>
      <c r="F11" s="17" t="s">
        <v>459</v>
      </c>
      <c r="G11" s="22" t="s">
        <v>460</v>
      </c>
      <c r="H11" s="22" t="s">
        <v>461</v>
      </c>
      <c r="I11" s="22" t="s">
        <v>457</v>
      </c>
      <c r="J11" s="17" t="s">
        <v>447</v>
      </c>
      <c r="K11" s="17" t="s">
        <v>462</v>
      </c>
    </row>
    <row r="12" ht="30" customHeight="1" spans="1:11">
      <c r="A12" s="18" t="s">
        <v>406</v>
      </c>
      <c r="B12" s="22" t="s">
        <v>405</v>
      </c>
      <c r="C12" s="17" t="s">
        <v>440</v>
      </c>
      <c r="D12" s="54" t="s">
        <v>463</v>
      </c>
      <c r="E12" s="17" t="s">
        <v>464</v>
      </c>
      <c r="F12" s="17" t="s">
        <v>465</v>
      </c>
      <c r="G12" s="22" t="s">
        <v>450</v>
      </c>
      <c r="H12" s="22" t="s">
        <v>465</v>
      </c>
      <c r="I12" s="22" t="s">
        <v>466</v>
      </c>
      <c r="J12" s="17" t="s">
        <v>467</v>
      </c>
      <c r="K12" s="17" t="s">
        <v>448</v>
      </c>
    </row>
    <row r="13" ht="30" customHeight="1" spans="1:11">
      <c r="A13" s="18" t="s">
        <v>406</v>
      </c>
      <c r="B13" s="22" t="s">
        <v>405</v>
      </c>
      <c r="C13" s="17" t="s">
        <v>440</v>
      </c>
      <c r="D13" s="54" t="s">
        <v>468</v>
      </c>
      <c r="E13" s="17" t="s">
        <v>469</v>
      </c>
      <c r="F13" s="17" t="s">
        <v>470</v>
      </c>
      <c r="G13" s="22" t="s">
        <v>444</v>
      </c>
      <c r="H13" s="22" t="s">
        <v>471</v>
      </c>
      <c r="I13" s="22" t="s">
        <v>457</v>
      </c>
      <c r="J13" s="17" t="s">
        <v>447</v>
      </c>
      <c r="K13" s="17" t="s">
        <v>448</v>
      </c>
    </row>
    <row r="14" ht="30" customHeight="1" spans="1:11">
      <c r="A14" s="18" t="s">
        <v>418</v>
      </c>
      <c r="B14" s="22" t="s">
        <v>417</v>
      </c>
      <c r="C14" s="17" t="s">
        <v>472</v>
      </c>
      <c r="D14" s="54" t="s">
        <v>441</v>
      </c>
      <c r="E14" s="17" t="s">
        <v>442</v>
      </c>
      <c r="F14" s="17" t="s">
        <v>473</v>
      </c>
      <c r="G14" s="22" t="s">
        <v>444</v>
      </c>
      <c r="H14" s="22" t="s">
        <v>165</v>
      </c>
      <c r="I14" s="22" t="s">
        <v>474</v>
      </c>
      <c r="J14" s="17" t="s">
        <v>447</v>
      </c>
      <c r="K14" s="17" t="s">
        <v>475</v>
      </c>
    </row>
    <row r="15" ht="30" customHeight="1" spans="1:11">
      <c r="A15" s="18" t="s">
        <v>418</v>
      </c>
      <c r="B15" s="22" t="s">
        <v>417</v>
      </c>
      <c r="C15" s="17" t="s">
        <v>472</v>
      </c>
      <c r="D15" s="54" t="s">
        <v>441</v>
      </c>
      <c r="E15" s="17" t="s">
        <v>442</v>
      </c>
      <c r="F15" s="17" t="s">
        <v>476</v>
      </c>
      <c r="G15" s="22" t="s">
        <v>444</v>
      </c>
      <c r="H15" s="22" t="s">
        <v>477</v>
      </c>
      <c r="I15" s="22" t="s">
        <v>478</v>
      </c>
      <c r="J15" s="17" t="s">
        <v>447</v>
      </c>
      <c r="K15" s="17" t="s">
        <v>475</v>
      </c>
    </row>
    <row r="16" ht="30" customHeight="1" spans="1:11">
      <c r="A16" s="18" t="s">
        <v>418</v>
      </c>
      <c r="B16" s="22" t="s">
        <v>417</v>
      </c>
      <c r="C16" s="17" t="s">
        <v>472</v>
      </c>
      <c r="D16" s="54" t="s">
        <v>441</v>
      </c>
      <c r="E16" s="17" t="s">
        <v>458</v>
      </c>
      <c r="F16" s="17" t="s">
        <v>459</v>
      </c>
      <c r="G16" s="22" t="s">
        <v>460</v>
      </c>
      <c r="H16" s="22" t="s">
        <v>461</v>
      </c>
      <c r="I16" s="22" t="s">
        <v>457</v>
      </c>
      <c r="J16" s="17" t="s">
        <v>447</v>
      </c>
      <c r="K16" s="17" t="s">
        <v>462</v>
      </c>
    </row>
    <row r="17" ht="30" customHeight="1" spans="1:11">
      <c r="A17" s="18" t="s">
        <v>418</v>
      </c>
      <c r="B17" s="22" t="s">
        <v>417</v>
      </c>
      <c r="C17" s="17" t="s">
        <v>472</v>
      </c>
      <c r="D17" s="54" t="s">
        <v>463</v>
      </c>
      <c r="E17" s="17" t="s">
        <v>464</v>
      </c>
      <c r="F17" s="17" t="s">
        <v>479</v>
      </c>
      <c r="G17" s="22" t="s">
        <v>450</v>
      </c>
      <c r="H17" s="22" t="s">
        <v>479</v>
      </c>
      <c r="I17" s="22" t="s">
        <v>466</v>
      </c>
      <c r="J17" s="17" t="s">
        <v>467</v>
      </c>
      <c r="K17" s="17" t="s">
        <v>475</v>
      </c>
    </row>
    <row r="18" ht="30" customHeight="1" spans="1:11">
      <c r="A18" s="18" t="s">
        <v>418</v>
      </c>
      <c r="B18" s="22" t="s">
        <v>417</v>
      </c>
      <c r="C18" s="17" t="s">
        <v>472</v>
      </c>
      <c r="D18" s="54" t="s">
        <v>468</v>
      </c>
      <c r="E18" s="17" t="s">
        <v>469</v>
      </c>
      <c r="F18" s="17" t="s">
        <v>480</v>
      </c>
      <c r="G18" s="22" t="s">
        <v>444</v>
      </c>
      <c r="H18" s="22" t="s">
        <v>481</v>
      </c>
      <c r="I18" s="22" t="s">
        <v>457</v>
      </c>
      <c r="J18" s="17" t="s">
        <v>447</v>
      </c>
      <c r="K18" s="17" t="s">
        <v>475</v>
      </c>
    </row>
    <row r="19" ht="30" customHeight="1" spans="1:11">
      <c r="A19" s="18" t="s">
        <v>412</v>
      </c>
      <c r="B19" s="22" t="s">
        <v>411</v>
      </c>
      <c r="C19" s="17" t="s">
        <v>482</v>
      </c>
      <c r="D19" s="54" t="s">
        <v>441</v>
      </c>
      <c r="E19" s="17" t="s">
        <v>454</v>
      </c>
      <c r="F19" s="17" t="s">
        <v>483</v>
      </c>
      <c r="G19" s="22" t="s">
        <v>444</v>
      </c>
      <c r="H19" s="22" t="s">
        <v>456</v>
      </c>
      <c r="I19" s="22" t="s">
        <v>457</v>
      </c>
      <c r="J19" s="17" t="s">
        <v>447</v>
      </c>
      <c r="K19" s="17" t="s">
        <v>484</v>
      </c>
    </row>
    <row r="20" ht="30" customHeight="1" spans="1:11">
      <c r="A20" s="18" t="s">
        <v>412</v>
      </c>
      <c r="B20" s="22" t="s">
        <v>411</v>
      </c>
      <c r="C20" s="17" t="s">
        <v>482</v>
      </c>
      <c r="D20" s="54" t="s">
        <v>441</v>
      </c>
      <c r="E20" s="17" t="s">
        <v>485</v>
      </c>
      <c r="F20" s="17" t="s">
        <v>486</v>
      </c>
      <c r="G20" s="22" t="s">
        <v>444</v>
      </c>
      <c r="H20" s="22" t="s">
        <v>487</v>
      </c>
      <c r="I20" s="22" t="s">
        <v>457</v>
      </c>
      <c r="J20" s="17" t="s">
        <v>447</v>
      </c>
      <c r="K20" s="17" t="s">
        <v>488</v>
      </c>
    </row>
    <row r="21" ht="30" customHeight="1" spans="1:11">
      <c r="A21" s="18" t="s">
        <v>412</v>
      </c>
      <c r="B21" s="22" t="s">
        <v>411</v>
      </c>
      <c r="C21" s="17" t="s">
        <v>482</v>
      </c>
      <c r="D21" s="54" t="s">
        <v>441</v>
      </c>
      <c r="E21" s="17" t="s">
        <v>458</v>
      </c>
      <c r="F21" s="17" t="s">
        <v>459</v>
      </c>
      <c r="G21" s="22" t="s">
        <v>460</v>
      </c>
      <c r="H21" s="22" t="s">
        <v>461</v>
      </c>
      <c r="I21" s="22" t="s">
        <v>457</v>
      </c>
      <c r="J21" s="17" t="s">
        <v>447</v>
      </c>
      <c r="K21" s="17" t="s">
        <v>462</v>
      </c>
    </row>
    <row r="22" ht="30" customHeight="1" spans="1:11">
      <c r="A22" s="18" t="s">
        <v>412</v>
      </c>
      <c r="B22" s="22" t="s">
        <v>411</v>
      </c>
      <c r="C22" s="17" t="s">
        <v>482</v>
      </c>
      <c r="D22" s="54" t="s">
        <v>441</v>
      </c>
      <c r="E22" s="17" t="s">
        <v>458</v>
      </c>
      <c r="F22" s="17" t="s">
        <v>489</v>
      </c>
      <c r="G22" s="22" t="s">
        <v>444</v>
      </c>
      <c r="H22" s="22" t="s">
        <v>471</v>
      </c>
      <c r="I22" s="22" t="s">
        <v>457</v>
      </c>
      <c r="J22" s="17" t="s">
        <v>447</v>
      </c>
      <c r="K22" s="17" t="s">
        <v>490</v>
      </c>
    </row>
    <row r="23" ht="30" customHeight="1" spans="1:11">
      <c r="A23" s="18" t="s">
        <v>412</v>
      </c>
      <c r="B23" s="22" t="s">
        <v>411</v>
      </c>
      <c r="C23" s="17" t="s">
        <v>482</v>
      </c>
      <c r="D23" s="54" t="s">
        <v>463</v>
      </c>
      <c r="E23" s="17" t="s">
        <v>464</v>
      </c>
      <c r="F23" s="17" t="s">
        <v>491</v>
      </c>
      <c r="G23" s="22" t="s">
        <v>450</v>
      </c>
      <c r="H23" s="22" t="s">
        <v>492</v>
      </c>
      <c r="I23" s="22" t="s">
        <v>493</v>
      </c>
      <c r="J23" s="17" t="s">
        <v>467</v>
      </c>
      <c r="K23" s="17" t="s">
        <v>494</v>
      </c>
    </row>
    <row r="24" ht="30" customHeight="1" spans="1:11">
      <c r="A24" s="18" t="s">
        <v>412</v>
      </c>
      <c r="B24" s="22" t="s">
        <v>411</v>
      </c>
      <c r="C24" s="17" t="s">
        <v>482</v>
      </c>
      <c r="D24" s="54" t="s">
        <v>463</v>
      </c>
      <c r="E24" s="17" t="s">
        <v>464</v>
      </c>
      <c r="F24" s="17" t="s">
        <v>495</v>
      </c>
      <c r="G24" s="22" t="s">
        <v>450</v>
      </c>
      <c r="H24" s="22" t="s">
        <v>496</v>
      </c>
      <c r="I24" s="22" t="s">
        <v>493</v>
      </c>
      <c r="J24" s="17" t="s">
        <v>467</v>
      </c>
      <c r="K24" s="17" t="s">
        <v>495</v>
      </c>
    </row>
    <row r="25" ht="30" customHeight="1" spans="1:11">
      <c r="A25" s="18" t="s">
        <v>412</v>
      </c>
      <c r="B25" s="22" t="s">
        <v>411</v>
      </c>
      <c r="C25" s="17" t="s">
        <v>482</v>
      </c>
      <c r="D25" s="54" t="s">
        <v>463</v>
      </c>
      <c r="E25" s="17" t="s">
        <v>464</v>
      </c>
      <c r="F25" s="17" t="s">
        <v>497</v>
      </c>
      <c r="G25" s="22" t="s">
        <v>450</v>
      </c>
      <c r="H25" s="22" t="s">
        <v>498</v>
      </c>
      <c r="I25" s="22" t="s">
        <v>493</v>
      </c>
      <c r="J25" s="17" t="s">
        <v>467</v>
      </c>
      <c r="K25" s="17" t="s">
        <v>497</v>
      </c>
    </row>
    <row r="26" ht="30" customHeight="1" spans="1:11">
      <c r="A26" s="18" t="s">
        <v>412</v>
      </c>
      <c r="B26" s="22" t="s">
        <v>411</v>
      </c>
      <c r="C26" s="17" t="s">
        <v>482</v>
      </c>
      <c r="D26" s="54" t="s">
        <v>468</v>
      </c>
      <c r="E26" s="17" t="s">
        <v>469</v>
      </c>
      <c r="F26" s="17" t="s">
        <v>499</v>
      </c>
      <c r="G26" s="22" t="s">
        <v>444</v>
      </c>
      <c r="H26" s="22" t="s">
        <v>456</v>
      </c>
      <c r="I26" s="22" t="s">
        <v>457</v>
      </c>
      <c r="J26" s="17" t="s">
        <v>447</v>
      </c>
      <c r="K26" s="17" t="s">
        <v>500</v>
      </c>
    </row>
    <row r="27" ht="30" customHeight="1" spans="1:11">
      <c r="A27" s="18" t="s">
        <v>410</v>
      </c>
      <c r="B27" s="22" t="s">
        <v>409</v>
      </c>
      <c r="C27" s="17" t="s">
        <v>501</v>
      </c>
      <c r="D27" s="54" t="s">
        <v>441</v>
      </c>
      <c r="E27" s="17" t="s">
        <v>442</v>
      </c>
      <c r="F27" s="17" t="s">
        <v>502</v>
      </c>
      <c r="G27" s="22" t="s">
        <v>444</v>
      </c>
      <c r="H27" s="22" t="s">
        <v>179</v>
      </c>
      <c r="I27" s="22" t="s">
        <v>503</v>
      </c>
      <c r="J27" s="17" t="s">
        <v>447</v>
      </c>
      <c r="K27" s="17" t="s">
        <v>504</v>
      </c>
    </row>
    <row r="28" ht="30" customHeight="1" spans="1:11">
      <c r="A28" s="18" t="s">
        <v>410</v>
      </c>
      <c r="B28" s="22" t="s">
        <v>409</v>
      </c>
      <c r="C28" s="17" t="s">
        <v>501</v>
      </c>
      <c r="D28" s="54" t="s">
        <v>441</v>
      </c>
      <c r="E28" s="17" t="s">
        <v>442</v>
      </c>
      <c r="F28" s="17" t="s">
        <v>505</v>
      </c>
      <c r="G28" s="22" t="s">
        <v>444</v>
      </c>
      <c r="H28" s="22" t="s">
        <v>165</v>
      </c>
      <c r="I28" s="22" t="s">
        <v>506</v>
      </c>
      <c r="J28" s="17" t="s">
        <v>447</v>
      </c>
      <c r="K28" s="17" t="s">
        <v>507</v>
      </c>
    </row>
    <row r="29" ht="30" customHeight="1" spans="1:11">
      <c r="A29" s="18" t="s">
        <v>410</v>
      </c>
      <c r="B29" s="22" t="s">
        <v>409</v>
      </c>
      <c r="C29" s="17" t="s">
        <v>501</v>
      </c>
      <c r="D29" s="54" t="s">
        <v>441</v>
      </c>
      <c r="E29" s="17" t="s">
        <v>442</v>
      </c>
      <c r="F29" s="17" t="s">
        <v>508</v>
      </c>
      <c r="G29" s="22" t="s">
        <v>444</v>
      </c>
      <c r="H29" s="22" t="s">
        <v>509</v>
      </c>
      <c r="I29" s="22" t="s">
        <v>446</v>
      </c>
      <c r="J29" s="17" t="s">
        <v>447</v>
      </c>
      <c r="K29" s="17" t="s">
        <v>510</v>
      </c>
    </row>
    <row r="30" ht="30" customHeight="1" spans="1:11">
      <c r="A30" s="18" t="s">
        <v>410</v>
      </c>
      <c r="B30" s="22" t="s">
        <v>409</v>
      </c>
      <c r="C30" s="17" t="s">
        <v>501</v>
      </c>
      <c r="D30" s="54" t="s">
        <v>441</v>
      </c>
      <c r="E30" s="17" t="s">
        <v>442</v>
      </c>
      <c r="F30" s="17" t="s">
        <v>511</v>
      </c>
      <c r="G30" s="22" t="s">
        <v>444</v>
      </c>
      <c r="H30" s="22" t="s">
        <v>512</v>
      </c>
      <c r="I30" s="22" t="s">
        <v>446</v>
      </c>
      <c r="J30" s="17" t="s">
        <v>447</v>
      </c>
      <c r="K30" s="17" t="s">
        <v>510</v>
      </c>
    </row>
    <row r="31" ht="30" customHeight="1" spans="1:11">
      <c r="A31" s="18" t="s">
        <v>410</v>
      </c>
      <c r="B31" s="22" t="s">
        <v>409</v>
      </c>
      <c r="C31" s="17" t="s">
        <v>501</v>
      </c>
      <c r="D31" s="54" t="s">
        <v>441</v>
      </c>
      <c r="E31" s="17" t="s">
        <v>442</v>
      </c>
      <c r="F31" s="17" t="s">
        <v>513</v>
      </c>
      <c r="G31" s="22" t="s">
        <v>444</v>
      </c>
      <c r="H31" s="22" t="s">
        <v>514</v>
      </c>
      <c r="I31" s="22" t="s">
        <v>446</v>
      </c>
      <c r="J31" s="17" t="s">
        <v>447</v>
      </c>
      <c r="K31" s="17" t="s">
        <v>510</v>
      </c>
    </row>
    <row r="32" ht="30" customHeight="1" spans="1:11">
      <c r="A32" s="18" t="s">
        <v>410</v>
      </c>
      <c r="B32" s="22" t="s">
        <v>409</v>
      </c>
      <c r="C32" s="17" t="s">
        <v>501</v>
      </c>
      <c r="D32" s="54" t="s">
        <v>441</v>
      </c>
      <c r="E32" s="17" t="s">
        <v>442</v>
      </c>
      <c r="F32" s="17" t="s">
        <v>515</v>
      </c>
      <c r="G32" s="22" t="s">
        <v>444</v>
      </c>
      <c r="H32" s="22" t="s">
        <v>516</v>
      </c>
      <c r="I32" s="22" t="s">
        <v>446</v>
      </c>
      <c r="J32" s="17" t="s">
        <v>447</v>
      </c>
      <c r="K32" s="17" t="s">
        <v>510</v>
      </c>
    </row>
    <row r="33" ht="30" customHeight="1" spans="1:11">
      <c r="A33" s="18" t="s">
        <v>410</v>
      </c>
      <c r="B33" s="22" t="s">
        <v>409</v>
      </c>
      <c r="C33" s="17" t="s">
        <v>501</v>
      </c>
      <c r="D33" s="54" t="s">
        <v>441</v>
      </c>
      <c r="E33" s="17" t="s">
        <v>458</v>
      </c>
      <c r="F33" s="17" t="s">
        <v>459</v>
      </c>
      <c r="G33" s="22" t="s">
        <v>460</v>
      </c>
      <c r="H33" s="22" t="s">
        <v>461</v>
      </c>
      <c r="I33" s="22" t="s">
        <v>457</v>
      </c>
      <c r="J33" s="17" t="s">
        <v>447</v>
      </c>
      <c r="K33" s="17" t="s">
        <v>462</v>
      </c>
    </row>
    <row r="34" ht="30" customHeight="1" spans="1:11">
      <c r="A34" s="18" t="s">
        <v>410</v>
      </c>
      <c r="B34" s="22" t="s">
        <v>409</v>
      </c>
      <c r="C34" s="17" t="s">
        <v>501</v>
      </c>
      <c r="D34" s="54" t="s">
        <v>463</v>
      </c>
      <c r="E34" s="17" t="s">
        <v>464</v>
      </c>
      <c r="F34" s="17" t="s">
        <v>517</v>
      </c>
      <c r="G34" s="22" t="s">
        <v>450</v>
      </c>
      <c r="H34" s="22" t="s">
        <v>518</v>
      </c>
      <c r="I34" s="22" t="s">
        <v>493</v>
      </c>
      <c r="J34" s="17" t="s">
        <v>467</v>
      </c>
      <c r="K34" s="17" t="s">
        <v>519</v>
      </c>
    </row>
    <row r="35" ht="45" customHeight="1" spans="1:11">
      <c r="A35" s="18" t="s">
        <v>410</v>
      </c>
      <c r="B35" s="22" t="s">
        <v>409</v>
      </c>
      <c r="C35" s="17" t="s">
        <v>501</v>
      </c>
      <c r="D35" s="54" t="s">
        <v>468</v>
      </c>
      <c r="E35" s="17" t="s">
        <v>469</v>
      </c>
      <c r="F35" s="17" t="s">
        <v>520</v>
      </c>
      <c r="G35" s="22" t="s">
        <v>444</v>
      </c>
      <c r="H35" s="22" t="s">
        <v>456</v>
      </c>
      <c r="I35" s="22" t="s">
        <v>457</v>
      </c>
      <c r="J35" s="17" t="s">
        <v>447</v>
      </c>
      <c r="K35" s="54" t="s">
        <v>521</v>
      </c>
    </row>
    <row r="36" ht="30" customHeight="1" spans="1:11">
      <c r="A36" s="18" t="s">
        <v>422</v>
      </c>
      <c r="B36" s="22" t="s">
        <v>421</v>
      </c>
      <c r="C36" s="17" t="s">
        <v>522</v>
      </c>
      <c r="D36" s="54" t="s">
        <v>441</v>
      </c>
      <c r="E36" s="17" t="s">
        <v>442</v>
      </c>
      <c r="F36" s="17" t="s">
        <v>523</v>
      </c>
      <c r="G36" s="22" t="s">
        <v>444</v>
      </c>
      <c r="H36" s="22" t="s">
        <v>168</v>
      </c>
      <c r="I36" s="22" t="s">
        <v>453</v>
      </c>
      <c r="J36" s="17" t="s">
        <v>447</v>
      </c>
      <c r="K36" s="17" t="s">
        <v>524</v>
      </c>
    </row>
    <row r="37" ht="30" customHeight="1" spans="1:11">
      <c r="A37" s="18" t="s">
        <v>422</v>
      </c>
      <c r="B37" s="22" t="s">
        <v>421</v>
      </c>
      <c r="C37" s="17" t="s">
        <v>522</v>
      </c>
      <c r="D37" s="54" t="s">
        <v>441</v>
      </c>
      <c r="E37" s="17" t="s">
        <v>442</v>
      </c>
      <c r="F37" s="17" t="s">
        <v>525</v>
      </c>
      <c r="G37" s="22" t="s">
        <v>444</v>
      </c>
      <c r="H37" s="22" t="s">
        <v>169</v>
      </c>
      <c r="I37" s="22" t="s">
        <v>506</v>
      </c>
      <c r="J37" s="17" t="s">
        <v>447</v>
      </c>
      <c r="K37" s="17" t="s">
        <v>526</v>
      </c>
    </row>
    <row r="38" ht="30" customHeight="1" spans="1:11">
      <c r="A38" s="18" t="s">
        <v>422</v>
      </c>
      <c r="B38" s="22" t="s">
        <v>421</v>
      </c>
      <c r="C38" s="17" t="s">
        <v>522</v>
      </c>
      <c r="D38" s="54" t="s">
        <v>441</v>
      </c>
      <c r="E38" s="17" t="s">
        <v>442</v>
      </c>
      <c r="F38" s="17" t="s">
        <v>527</v>
      </c>
      <c r="G38" s="22" t="s">
        <v>444</v>
      </c>
      <c r="H38" s="22" t="s">
        <v>528</v>
      </c>
      <c r="I38" s="22" t="s">
        <v>451</v>
      </c>
      <c r="J38" s="17" t="s">
        <v>447</v>
      </c>
      <c r="K38" s="17" t="s">
        <v>529</v>
      </c>
    </row>
    <row r="39" ht="30" customHeight="1" spans="1:11">
      <c r="A39" s="18" t="s">
        <v>422</v>
      </c>
      <c r="B39" s="22" t="s">
        <v>421</v>
      </c>
      <c r="C39" s="17" t="s">
        <v>522</v>
      </c>
      <c r="D39" s="54" t="s">
        <v>441</v>
      </c>
      <c r="E39" s="17" t="s">
        <v>442</v>
      </c>
      <c r="F39" s="17" t="s">
        <v>530</v>
      </c>
      <c r="G39" s="22" t="s">
        <v>444</v>
      </c>
      <c r="H39" s="22" t="s">
        <v>167</v>
      </c>
      <c r="I39" s="22" t="s">
        <v>451</v>
      </c>
      <c r="J39" s="17" t="s">
        <v>447</v>
      </c>
      <c r="K39" s="17" t="s">
        <v>531</v>
      </c>
    </row>
    <row r="40" ht="30" customHeight="1" spans="1:11">
      <c r="A40" s="18" t="s">
        <v>422</v>
      </c>
      <c r="B40" s="22" t="s">
        <v>421</v>
      </c>
      <c r="C40" s="17" t="s">
        <v>522</v>
      </c>
      <c r="D40" s="54" t="s">
        <v>441</v>
      </c>
      <c r="E40" s="17" t="s">
        <v>442</v>
      </c>
      <c r="F40" s="17" t="s">
        <v>532</v>
      </c>
      <c r="G40" s="22" t="s">
        <v>450</v>
      </c>
      <c r="H40" s="22" t="s">
        <v>461</v>
      </c>
      <c r="I40" s="22" t="s">
        <v>457</v>
      </c>
      <c r="J40" s="17" t="s">
        <v>447</v>
      </c>
      <c r="K40" s="17" t="s">
        <v>533</v>
      </c>
    </row>
    <row r="41" ht="30" customHeight="1" spans="1:11">
      <c r="A41" s="18" t="s">
        <v>422</v>
      </c>
      <c r="B41" s="22" t="s">
        <v>421</v>
      </c>
      <c r="C41" s="17" t="s">
        <v>522</v>
      </c>
      <c r="D41" s="54" t="s">
        <v>441</v>
      </c>
      <c r="E41" s="17" t="s">
        <v>442</v>
      </c>
      <c r="F41" s="17" t="s">
        <v>534</v>
      </c>
      <c r="G41" s="22" t="s">
        <v>450</v>
      </c>
      <c r="H41" s="22" t="s">
        <v>461</v>
      </c>
      <c r="I41" s="22" t="s">
        <v>457</v>
      </c>
      <c r="J41" s="17" t="s">
        <v>447</v>
      </c>
      <c r="K41" s="17" t="s">
        <v>534</v>
      </c>
    </row>
    <row r="42" ht="40" customHeight="1" spans="1:11">
      <c r="A42" s="18" t="s">
        <v>422</v>
      </c>
      <c r="B42" s="22" t="s">
        <v>421</v>
      </c>
      <c r="C42" s="17" t="s">
        <v>522</v>
      </c>
      <c r="D42" s="54" t="s">
        <v>441</v>
      </c>
      <c r="E42" s="17" t="s">
        <v>442</v>
      </c>
      <c r="F42" s="17" t="s">
        <v>535</v>
      </c>
      <c r="G42" s="22" t="s">
        <v>444</v>
      </c>
      <c r="H42" s="22" t="s">
        <v>471</v>
      </c>
      <c r="I42" s="22" t="s">
        <v>457</v>
      </c>
      <c r="J42" s="17" t="s">
        <v>447</v>
      </c>
      <c r="K42" s="17" t="s">
        <v>536</v>
      </c>
    </row>
    <row r="43" ht="44" customHeight="1" spans="1:11">
      <c r="A43" s="18" t="s">
        <v>422</v>
      </c>
      <c r="B43" s="22" t="s">
        <v>421</v>
      </c>
      <c r="C43" s="17" t="s">
        <v>522</v>
      </c>
      <c r="D43" s="54" t="s">
        <v>441</v>
      </c>
      <c r="E43" s="17" t="s">
        <v>454</v>
      </c>
      <c r="F43" s="17" t="s">
        <v>537</v>
      </c>
      <c r="G43" s="22" t="s">
        <v>444</v>
      </c>
      <c r="H43" s="22" t="s">
        <v>538</v>
      </c>
      <c r="I43" s="22" t="s">
        <v>457</v>
      </c>
      <c r="J43" s="17" t="s">
        <v>447</v>
      </c>
      <c r="K43" s="17" t="s">
        <v>539</v>
      </c>
    </row>
    <row r="44" ht="30" customHeight="1" spans="1:11">
      <c r="A44" s="18" t="s">
        <v>422</v>
      </c>
      <c r="B44" s="22" t="s">
        <v>421</v>
      </c>
      <c r="C44" s="17" t="s">
        <v>522</v>
      </c>
      <c r="D44" s="54" t="s">
        <v>441</v>
      </c>
      <c r="E44" s="17" t="s">
        <v>454</v>
      </c>
      <c r="F44" s="17" t="s">
        <v>540</v>
      </c>
      <c r="G44" s="22" t="s">
        <v>444</v>
      </c>
      <c r="H44" s="22" t="s">
        <v>487</v>
      </c>
      <c r="I44" s="22" t="s">
        <v>457</v>
      </c>
      <c r="J44" s="17" t="s">
        <v>447</v>
      </c>
      <c r="K44" s="17" t="s">
        <v>540</v>
      </c>
    </row>
    <row r="45" ht="30" customHeight="1" spans="1:11">
      <c r="A45" s="18" t="s">
        <v>422</v>
      </c>
      <c r="B45" s="22" t="s">
        <v>421</v>
      </c>
      <c r="C45" s="17" t="s">
        <v>522</v>
      </c>
      <c r="D45" s="54" t="s">
        <v>441</v>
      </c>
      <c r="E45" s="17" t="s">
        <v>454</v>
      </c>
      <c r="F45" s="17" t="s">
        <v>541</v>
      </c>
      <c r="G45" s="22" t="s">
        <v>444</v>
      </c>
      <c r="H45" s="22" t="s">
        <v>471</v>
      </c>
      <c r="I45" s="22" t="s">
        <v>457</v>
      </c>
      <c r="J45" s="17" t="s">
        <v>447</v>
      </c>
      <c r="K45" s="17" t="s">
        <v>542</v>
      </c>
    </row>
    <row r="46" ht="30" customHeight="1" spans="1:11">
      <c r="A46" s="18" t="s">
        <v>422</v>
      </c>
      <c r="B46" s="22" t="s">
        <v>421</v>
      </c>
      <c r="C46" s="17" t="s">
        <v>522</v>
      </c>
      <c r="D46" s="54" t="s">
        <v>441</v>
      </c>
      <c r="E46" s="17" t="s">
        <v>454</v>
      </c>
      <c r="F46" s="17" t="s">
        <v>543</v>
      </c>
      <c r="G46" s="22" t="s">
        <v>444</v>
      </c>
      <c r="H46" s="22" t="s">
        <v>471</v>
      </c>
      <c r="I46" s="22" t="s">
        <v>457</v>
      </c>
      <c r="J46" s="17" t="s">
        <v>447</v>
      </c>
      <c r="K46" s="17" t="s">
        <v>544</v>
      </c>
    </row>
    <row r="47" ht="30" customHeight="1" spans="1:11">
      <c r="A47" s="18" t="s">
        <v>422</v>
      </c>
      <c r="B47" s="22" t="s">
        <v>421</v>
      </c>
      <c r="C47" s="17" t="s">
        <v>522</v>
      </c>
      <c r="D47" s="54" t="s">
        <v>441</v>
      </c>
      <c r="E47" s="17" t="s">
        <v>454</v>
      </c>
      <c r="F47" s="17" t="s">
        <v>545</v>
      </c>
      <c r="G47" s="22" t="s">
        <v>444</v>
      </c>
      <c r="H47" s="22" t="s">
        <v>471</v>
      </c>
      <c r="I47" s="22" t="s">
        <v>457</v>
      </c>
      <c r="J47" s="17" t="s">
        <v>447</v>
      </c>
      <c r="K47" s="17" t="s">
        <v>546</v>
      </c>
    </row>
    <row r="48" ht="38" customHeight="1" spans="1:11">
      <c r="A48" s="18" t="s">
        <v>422</v>
      </c>
      <c r="B48" s="22" t="s">
        <v>421</v>
      </c>
      <c r="C48" s="17" t="s">
        <v>522</v>
      </c>
      <c r="D48" s="54" t="s">
        <v>441</v>
      </c>
      <c r="E48" s="17" t="s">
        <v>485</v>
      </c>
      <c r="F48" s="17" t="s">
        <v>547</v>
      </c>
      <c r="G48" s="22" t="s">
        <v>444</v>
      </c>
      <c r="H48" s="22" t="s">
        <v>548</v>
      </c>
      <c r="I48" s="22" t="s">
        <v>457</v>
      </c>
      <c r="J48" s="17" t="s">
        <v>447</v>
      </c>
      <c r="K48" s="17" t="s">
        <v>549</v>
      </c>
    </row>
    <row r="49" ht="30" customHeight="1" spans="1:11">
      <c r="A49" s="18" t="s">
        <v>422</v>
      </c>
      <c r="B49" s="22" t="s">
        <v>421</v>
      </c>
      <c r="C49" s="17" t="s">
        <v>522</v>
      </c>
      <c r="D49" s="54" t="s">
        <v>441</v>
      </c>
      <c r="E49" s="17" t="s">
        <v>485</v>
      </c>
      <c r="F49" s="17" t="s">
        <v>550</v>
      </c>
      <c r="G49" s="22" t="s">
        <v>450</v>
      </c>
      <c r="H49" s="22" t="s">
        <v>461</v>
      </c>
      <c r="I49" s="22" t="s">
        <v>457</v>
      </c>
      <c r="J49" s="17" t="s">
        <v>447</v>
      </c>
      <c r="K49" s="17" t="s">
        <v>550</v>
      </c>
    </row>
    <row r="50" ht="30" customHeight="1" spans="1:11">
      <c r="A50" s="18" t="s">
        <v>422</v>
      </c>
      <c r="B50" s="22" t="s">
        <v>421</v>
      </c>
      <c r="C50" s="17" t="s">
        <v>522</v>
      </c>
      <c r="D50" s="54" t="s">
        <v>441</v>
      </c>
      <c r="E50" s="17" t="s">
        <v>458</v>
      </c>
      <c r="F50" s="17" t="s">
        <v>459</v>
      </c>
      <c r="G50" s="22" t="s">
        <v>460</v>
      </c>
      <c r="H50" s="22" t="s">
        <v>461</v>
      </c>
      <c r="I50" s="22" t="s">
        <v>457</v>
      </c>
      <c r="J50" s="17" t="s">
        <v>447</v>
      </c>
      <c r="K50" s="17" t="s">
        <v>462</v>
      </c>
    </row>
    <row r="51" ht="30" customHeight="1" spans="1:11">
      <c r="A51" s="18" t="s">
        <v>422</v>
      </c>
      <c r="B51" s="22" t="s">
        <v>421</v>
      </c>
      <c r="C51" s="17" t="s">
        <v>522</v>
      </c>
      <c r="D51" s="54" t="s">
        <v>463</v>
      </c>
      <c r="E51" s="17" t="s">
        <v>464</v>
      </c>
      <c r="F51" s="17" t="s">
        <v>551</v>
      </c>
      <c r="G51" s="22" t="s">
        <v>450</v>
      </c>
      <c r="H51" s="22" t="s">
        <v>461</v>
      </c>
      <c r="I51" s="22" t="s">
        <v>457</v>
      </c>
      <c r="J51" s="17" t="s">
        <v>447</v>
      </c>
      <c r="K51" s="17" t="s">
        <v>552</v>
      </c>
    </row>
    <row r="52" ht="30" customHeight="1" spans="1:11">
      <c r="A52" s="18" t="s">
        <v>422</v>
      </c>
      <c r="B52" s="22" t="s">
        <v>421</v>
      </c>
      <c r="C52" s="17" t="s">
        <v>522</v>
      </c>
      <c r="D52" s="54" t="s">
        <v>463</v>
      </c>
      <c r="E52" s="17" t="s">
        <v>464</v>
      </c>
      <c r="F52" s="17" t="s">
        <v>553</v>
      </c>
      <c r="G52" s="22" t="s">
        <v>444</v>
      </c>
      <c r="H52" s="22" t="s">
        <v>456</v>
      </c>
      <c r="I52" s="22" t="s">
        <v>457</v>
      </c>
      <c r="J52" s="17" t="s">
        <v>447</v>
      </c>
      <c r="K52" s="17" t="s">
        <v>554</v>
      </c>
    </row>
    <row r="53" ht="30" customHeight="1" spans="1:11">
      <c r="A53" s="18" t="s">
        <v>422</v>
      </c>
      <c r="B53" s="22" t="s">
        <v>421</v>
      </c>
      <c r="C53" s="17" t="s">
        <v>522</v>
      </c>
      <c r="D53" s="54" t="s">
        <v>463</v>
      </c>
      <c r="E53" s="17" t="s">
        <v>464</v>
      </c>
      <c r="F53" s="17" t="s">
        <v>497</v>
      </c>
      <c r="G53" s="22" t="s">
        <v>450</v>
      </c>
      <c r="H53" s="22" t="s">
        <v>498</v>
      </c>
      <c r="I53" s="22"/>
      <c r="J53" s="17" t="s">
        <v>467</v>
      </c>
      <c r="K53" s="17" t="s">
        <v>497</v>
      </c>
    </row>
    <row r="54" ht="30" customHeight="1" spans="1:11">
      <c r="A54" s="18" t="s">
        <v>422</v>
      </c>
      <c r="B54" s="22" t="s">
        <v>421</v>
      </c>
      <c r="C54" s="17" t="s">
        <v>522</v>
      </c>
      <c r="D54" s="54" t="s">
        <v>463</v>
      </c>
      <c r="E54" s="17" t="s">
        <v>464</v>
      </c>
      <c r="F54" s="17" t="s">
        <v>555</v>
      </c>
      <c r="G54" s="22" t="s">
        <v>450</v>
      </c>
      <c r="H54" s="22" t="s">
        <v>496</v>
      </c>
      <c r="I54" s="22"/>
      <c r="J54" s="17" t="s">
        <v>467</v>
      </c>
      <c r="K54" s="17" t="s">
        <v>555</v>
      </c>
    </row>
    <row r="55" ht="30" customHeight="1" spans="1:11">
      <c r="A55" s="18" t="s">
        <v>422</v>
      </c>
      <c r="B55" s="22" t="s">
        <v>421</v>
      </c>
      <c r="C55" s="17" t="s">
        <v>522</v>
      </c>
      <c r="D55" s="54" t="s">
        <v>463</v>
      </c>
      <c r="E55" s="17" t="s">
        <v>464</v>
      </c>
      <c r="F55" s="17" t="s">
        <v>556</v>
      </c>
      <c r="G55" s="22" t="s">
        <v>460</v>
      </c>
      <c r="H55" s="22" t="s">
        <v>166</v>
      </c>
      <c r="I55" s="22" t="s">
        <v>451</v>
      </c>
      <c r="J55" s="17" t="s">
        <v>447</v>
      </c>
      <c r="K55" s="17" t="s">
        <v>557</v>
      </c>
    </row>
    <row r="56" ht="42" customHeight="1" spans="1:11">
      <c r="A56" s="18" t="s">
        <v>422</v>
      </c>
      <c r="B56" s="22" t="s">
        <v>421</v>
      </c>
      <c r="C56" s="17" t="s">
        <v>522</v>
      </c>
      <c r="D56" s="54" t="s">
        <v>463</v>
      </c>
      <c r="E56" s="17" t="s">
        <v>558</v>
      </c>
      <c r="F56" s="17" t="s">
        <v>559</v>
      </c>
      <c r="G56" s="22" t="s">
        <v>444</v>
      </c>
      <c r="H56" s="22" t="s">
        <v>471</v>
      </c>
      <c r="I56" s="22" t="s">
        <v>457</v>
      </c>
      <c r="J56" s="17" t="s">
        <v>447</v>
      </c>
      <c r="K56" s="17" t="s">
        <v>560</v>
      </c>
    </row>
    <row r="57" ht="30" customHeight="1" spans="1:11">
      <c r="A57" s="18" t="s">
        <v>422</v>
      </c>
      <c r="B57" s="22" t="s">
        <v>421</v>
      </c>
      <c r="C57" s="17" t="s">
        <v>522</v>
      </c>
      <c r="D57" s="54" t="s">
        <v>463</v>
      </c>
      <c r="E57" s="17" t="s">
        <v>558</v>
      </c>
      <c r="F57" s="17" t="s">
        <v>561</v>
      </c>
      <c r="G57" s="22" t="s">
        <v>444</v>
      </c>
      <c r="H57" s="22" t="s">
        <v>456</v>
      </c>
      <c r="I57" s="22" t="s">
        <v>457</v>
      </c>
      <c r="J57" s="17" t="s">
        <v>447</v>
      </c>
      <c r="K57" s="17" t="s">
        <v>495</v>
      </c>
    </row>
    <row r="58" ht="30" customHeight="1" spans="1:11">
      <c r="A58" s="18" t="s">
        <v>422</v>
      </c>
      <c r="B58" s="22" t="s">
        <v>421</v>
      </c>
      <c r="C58" s="17" t="s">
        <v>522</v>
      </c>
      <c r="D58" s="54" t="s">
        <v>468</v>
      </c>
      <c r="E58" s="17" t="s">
        <v>469</v>
      </c>
      <c r="F58" s="17" t="s">
        <v>562</v>
      </c>
      <c r="G58" s="22" t="s">
        <v>444</v>
      </c>
      <c r="H58" s="22" t="s">
        <v>471</v>
      </c>
      <c r="I58" s="22" t="s">
        <v>457</v>
      </c>
      <c r="J58" s="17" t="s">
        <v>447</v>
      </c>
      <c r="K58" s="17" t="s">
        <v>500</v>
      </c>
    </row>
    <row r="59" ht="30" customHeight="1" spans="1:11">
      <c r="A59" s="18" t="s">
        <v>422</v>
      </c>
      <c r="B59" s="22" t="s">
        <v>421</v>
      </c>
      <c r="C59" s="17" t="s">
        <v>522</v>
      </c>
      <c r="D59" s="54" t="s">
        <v>468</v>
      </c>
      <c r="E59" s="17" t="s">
        <v>469</v>
      </c>
      <c r="F59" s="17" t="s">
        <v>563</v>
      </c>
      <c r="G59" s="22" t="s">
        <v>444</v>
      </c>
      <c r="H59" s="22" t="s">
        <v>456</v>
      </c>
      <c r="I59" s="22" t="s">
        <v>457</v>
      </c>
      <c r="J59" s="17" t="s">
        <v>447</v>
      </c>
      <c r="K59" s="17" t="s">
        <v>564</v>
      </c>
    </row>
    <row r="60" ht="69" customHeight="1" spans="1:11">
      <c r="A60" s="18" t="s">
        <v>404</v>
      </c>
      <c r="B60" s="22" t="s">
        <v>403</v>
      </c>
      <c r="C60" s="17" t="s">
        <v>565</v>
      </c>
      <c r="D60" s="54" t="s">
        <v>441</v>
      </c>
      <c r="E60" s="17" t="s">
        <v>442</v>
      </c>
      <c r="F60" s="17" t="s">
        <v>566</v>
      </c>
      <c r="G60" s="22" t="s">
        <v>444</v>
      </c>
      <c r="H60" s="22" t="s">
        <v>461</v>
      </c>
      <c r="I60" s="22" t="s">
        <v>567</v>
      </c>
      <c r="J60" s="17" t="s">
        <v>447</v>
      </c>
      <c r="K60" s="17" t="s">
        <v>568</v>
      </c>
    </row>
    <row r="61" ht="69" customHeight="1" spans="1:11">
      <c r="A61" s="18" t="s">
        <v>404</v>
      </c>
      <c r="B61" s="22" t="s">
        <v>403</v>
      </c>
      <c r="C61" s="17" t="s">
        <v>565</v>
      </c>
      <c r="D61" s="54" t="s">
        <v>441</v>
      </c>
      <c r="E61" s="17" t="s">
        <v>454</v>
      </c>
      <c r="F61" s="17" t="s">
        <v>569</v>
      </c>
      <c r="G61" s="22" t="s">
        <v>444</v>
      </c>
      <c r="H61" s="22" t="s">
        <v>487</v>
      </c>
      <c r="I61" s="22" t="s">
        <v>457</v>
      </c>
      <c r="J61" s="17" t="s">
        <v>447</v>
      </c>
      <c r="K61" s="17" t="s">
        <v>568</v>
      </c>
    </row>
    <row r="62" ht="30" customHeight="1" spans="1:11">
      <c r="A62" s="18" t="s">
        <v>404</v>
      </c>
      <c r="B62" s="22" t="s">
        <v>403</v>
      </c>
      <c r="C62" s="17" t="s">
        <v>565</v>
      </c>
      <c r="D62" s="54" t="s">
        <v>441</v>
      </c>
      <c r="E62" s="17" t="s">
        <v>458</v>
      </c>
      <c r="F62" s="17" t="s">
        <v>459</v>
      </c>
      <c r="G62" s="22" t="s">
        <v>460</v>
      </c>
      <c r="H62" s="22" t="s">
        <v>461</v>
      </c>
      <c r="I62" s="22" t="s">
        <v>457</v>
      </c>
      <c r="J62" s="17" t="s">
        <v>447</v>
      </c>
      <c r="K62" s="17" t="s">
        <v>462</v>
      </c>
    </row>
    <row r="63" ht="67" customHeight="1" spans="1:11">
      <c r="A63" s="18" t="s">
        <v>404</v>
      </c>
      <c r="B63" s="22" t="s">
        <v>403</v>
      </c>
      <c r="C63" s="17" t="s">
        <v>565</v>
      </c>
      <c r="D63" s="54" t="s">
        <v>441</v>
      </c>
      <c r="E63" s="17" t="s">
        <v>458</v>
      </c>
      <c r="F63" s="17" t="s">
        <v>570</v>
      </c>
      <c r="G63" s="22" t="s">
        <v>450</v>
      </c>
      <c r="H63" s="22" t="s">
        <v>571</v>
      </c>
      <c r="I63" s="22" t="s">
        <v>572</v>
      </c>
      <c r="J63" s="17" t="s">
        <v>447</v>
      </c>
      <c r="K63" s="17" t="s">
        <v>568</v>
      </c>
    </row>
    <row r="64" ht="67" customHeight="1" spans="1:11">
      <c r="A64" s="18" t="s">
        <v>404</v>
      </c>
      <c r="B64" s="22" t="s">
        <v>403</v>
      </c>
      <c r="C64" s="17" t="s">
        <v>565</v>
      </c>
      <c r="D64" s="54" t="s">
        <v>463</v>
      </c>
      <c r="E64" s="17" t="s">
        <v>464</v>
      </c>
      <c r="F64" s="17" t="s">
        <v>573</v>
      </c>
      <c r="G64" s="22" t="s">
        <v>450</v>
      </c>
      <c r="H64" s="22" t="s">
        <v>573</v>
      </c>
      <c r="I64" s="22" t="s">
        <v>466</v>
      </c>
      <c r="J64" s="17" t="s">
        <v>467</v>
      </c>
      <c r="K64" s="17" t="s">
        <v>568</v>
      </c>
    </row>
    <row r="65" ht="67" customHeight="1" spans="1:11">
      <c r="A65" s="18" t="s">
        <v>404</v>
      </c>
      <c r="B65" s="22" t="s">
        <v>403</v>
      </c>
      <c r="C65" s="17" t="s">
        <v>565</v>
      </c>
      <c r="D65" s="54" t="s">
        <v>468</v>
      </c>
      <c r="E65" s="17" t="s">
        <v>469</v>
      </c>
      <c r="F65" s="17" t="s">
        <v>574</v>
      </c>
      <c r="G65" s="22" t="s">
        <v>444</v>
      </c>
      <c r="H65" s="22" t="s">
        <v>471</v>
      </c>
      <c r="I65" s="22" t="s">
        <v>457</v>
      </c>
      <c r="J65" s="17" t="s">
        <v>447</v>
      </c>
      <c r="K65" s="17" t="s">
        <v>568</v>
      </c>
    </row>
    <row r="66" ht="30" customHeight="1" spans="1:11">
      <c r="A66" s="18" t="s">
        <v>386</v>
      </c>
      <c r="B66" s="22" t="s">
        <v>384</v>
      </c>
      <c r="C66" s="17" t="s">
        <v>575</v>
      </c>
      <c r="D66" s="54" t="s">
        <v>441</v>
      </c>
      <c r="E66" s="17" t="s">
        <v>442</v>
      </c>
      <c r="F66" s="17" t="s">
        <v>576</v>
      </c>
      <c r="G66" s="22" t="s">
        <v>444</v>
      </c>
      <c r="H66" s="22" t="s">
        <v>481</v>
      </c>
      <c r="I66" s="22" t="s">
        <v>457</v>
      </c>
      <c r="J66" s="17" t="s">
        <v>447</v>
      </c>
      <c r="K66" s="17" t="s">
        <v>577</v>
      </c>
    </row>
    <row r="67" ht="30" customHeight="1" spans="1:11">
      <c r="A67" s="18" t="s">
        <v>386</v>
      </c>
      <c r="B67" s="22" t="s">
        <v>384</v>
      </c>
      <c r="C67" s="17" t="s">
        <v>575</v>
      </c>
      <c r="D67" s="54" t="s">
        <v>441</v>
      </c>
      <c r="E67" s="17" t="s">
        <v>442</v>
      </c>
      <c r="F67" s="17" t="s">
        <v>578</v>
      </c>
      <c r="G67" s="22" t="s">
        <v>444</v>
      </c>
      <c r="H67" s="22" t="s">
        <v>194</v>
      </c>
      <c r="I67" s="22" t="s">
        <v>457</v>
      </c>
      <c r="J67" s="17" t="s">
        <v>447</v>
      </c>
      <c r="K67" s="17" t="s">
        <v>577</v>
      </c>
    </row>
    <row r="68" ht="30" customHeight="1" spans="1:11">
      <c r="A68" s="18" t="s">
        <v>386</v>
      </c>
      <c r="B68" s="22" t="s">
        <v>384</v>
      </c>
      <c r="C68" s="17" t="s">
        <v>575</v>
      </c>
      <c r="D68" s="54" t="s">
        <v>441</v>
      </c>
      <c r="E68" s="17" t="s">
        <v>442</v>
      </c>
      <c r="F68" s="17" t="s">
        <v>579</v>
      </c>
      <c r="G68" s="22" t="s">
        <v>460</v>
      </c>
      <c r="H68" s="22" t="s">
        <v>167</v>
      </c>
      <c r="I68" s="22" t="s">
        <v>457</v>
      </c>
      <c r="J68" s="17" t="s">
        <v>447</v>
      </c>
      <c r="K68" s="17" t="s">
        <v>580</v>
      </c>
    </row>
    <row r="69" ht="51" customHeight="1" spans="1:11">
      <c r="A69" s="18" t="s">
        <v>386</v>
      </c>
      <c r="B69" s="22" t="s">
        <v>384</v>
      </c>
      <c r="C69" s="17" t="s">
        <v>575</v>
      </c>
      <c r="D69" s="54" t="s">
        <v>441</v>
      </c>
      <c r="E69" s="17" t="s">
        <v>454</v>
      </c>
      <c r="F69" s="17" t="s">
        <v>581</v>
      </c>
      <c r="G69" s="22" t="s">
        <v>444</v>
      </c>
      <c r="H69" s="22" t="s">
        <v>487</v>
      </c>
      <c r="I69" s="22" t="s">
        <v>457</v>
      </c>
      <c r="J69" s="17" t="s">
        <v>447</v>
      </c>
      <c r="K69" s="17" t="s">
        <v>582</v>
      </c>
    </row>
    <row r="70" ht="30" customHeight="1" spans="1:11">
      <c r="A70" s="18" t="s">
        <v>386</v>
      </c>
      <c r="B70" s="22" t="s">
        <v>384</v>
      </c>
      <c r="C70" s="17" t="s">
        <v>575</v>
      </c>
      <c r="D70" s="54" t="s">
        <v>441</v>
      </c>
      <c r="E70" s="17" t="s">
        <v>454</v>
      </c>
      <c r="F70" s="17" t="s">
        <v>583</v>
      </c>
      <c r="G70" s="22" t="s">
        <v>444</v>
      </c>
      <c r="H70" s="22" t="s">
        <v>548</v>
      </c>
      <c r="I70" s="22" t="s">
        <v>457</v>
      </c>
      <c r="J70" s="17" t="s">
        <v>447</v>
      </c>
      <c r="K70" s="17" t="s">
        <v>584</v>
      </c>
    </row>
    <row r="71" ht="30" customHeight="1" spans="1:11">
      <c r="A71" s="18" t="s">
        <v>386</v>
      </c>
      <c r="B71" s="22" t="s">
        <v>384</v>
      </c>
      <c r="C71" s="17" t="s">
        <v>575</v>
      </c>
      <c r="D71" s="54" t="s">
        <v>441</v>
      </c>
      <c r="E71" s="17" t="s">
        <v>458</v>
      </c>
      <c r="F71" s="17" t="s">
        <v>459</v>
      </c>
      <c r="G71" s="22" t="s">
        <v>460</v>
      </c>
      <c r="H71" s="22" t="s">
        <v>461</v>
      </c>
      <c r="I71" s="22" t="s">
        <v>457</v>
      </c>
      <c r="J71" s="17" t="s">
        <v>447</v>
      </c>
      <c r="K71" s="17" t="s">
        <v>462</v>
      </c>
    </row>
    <row r="72" ht="30" customHeight="1" spans="1:11">
      <c r="A72" s="18" t="s">
        <v>386</v>
      </c>
      <c r="B72" s="22" t="s">
        <v>384</v>
      </c>
      <c r="C72" s="17" t="s">
        <v>575</v>
      </c>
      <c r="D72" s="54" t="s">
        <v>463</v>
      </c>
      <c r="E72" s="17" t="s">
        <v>464</v>
      </c>
      <c r="F72" s="17" t="s">
        <v>585</v>
      </c>
      <c r="G72" s="22" t="s">
        <v>444</v>
      </c>
      <c r="H72" s="22" t="s">
        <v>586</v>
      </c>
      <c r="I72" s="22" t="s">
        <v>457</v>
      </c>
      <c r="J72" s="17" t="s">
        <v>447</v>
      </c>
      <c r="K72" s="17" t="s">
        <v>587</v>
      </c>
    </row>
    <row r="73" ht="30" customHeight="1" spans="1:11">
      <c r="A73" s="18" t="s">
        <v>386</v>
      </c>
      <c r="B73" s="22" t="s">
        <v>384</v>
      </c>
      <c r="C73" s="17" t="s">
        <v>575</v>
      </c>
      <c r="D73" s="54" t="s">
        <v>468</v>
      </c>
      <c r="E73" s="17" t="s">
        <v>469</v>
      </c>
      <c r="F73" s="17" t="s">
        <v>588</v>
      </c>
      <c r="G73" s="22" t="s">
        <v>444</v>
      </c>
      <c r="H73" s="22" t="s">
        <v>487</v>
      </c>
      <c r="I73" s="22" t="s">
        <v>457</v>
      </c>
      <c r="J73" s="17" t="s">
        <v>447</v>
      </c>
      <c r="K73" s="17" t="s">
        <v>589</v>
      </c>
    </row>
    <row r="74" ht="30" customHeight="1" spans="1:11">
      <c r="A74" s="18" t="s">
        <v>391</v>
      </c>
      <c r="B74" s="22" t="s">
        <v>389</v>
      </c>
      <c r="C74" s="17" t="s">
        <v>590</v>
      </c>
      <c r="D74" s="54" t="s">
        <v>441</v>
      </c>
      <c r="E74" s="17" t="s">
        <v>442</v>
      </c>
      <c r="F74" s="17" t="s">
        <v>591</v>
      </c>
      <c r="G74" s="22" t="s">
        <v>444</v>
      </c>
      <c r="H74" s="22" t="s">
        <v>181</v>
      </c>
      <c r="I74" s="22" t="s">
        <v>451</v>
      </c>
      <c r="J74" s="17" t="s">
        <v>447</v>
      </c>
      <c r="K74" s="17" t="s">
        <v>592</v>
      </c>
    </row>
    <row r="75" ht="30" customHeight="1" spans="1:11">
      <c r="A75" s="18" t="s">
        <v>391</v>
      </c>
      <c r="B75" s="22" t="s">
        <v>389</v>
      </c>
      <c r="C75" s="17" t="s">
        <v>590</v>
      </c>
      <c r="D75" s="54" t="s">
        <v>441</v>
      </c>
      <c r="E75" s="17" t="s">
        <v>442</v>
      </c>
      <c r="F75" s="17" t="s">
        <v>593</v>
      </c>
      <c r="G75" s="22" t="s">
        <v>444</v>
      </c>
      <c r="H75" s="22" t="s">
        <v>181</v>
      </c>
      <c r="I75" s="22" t="s">
        <v>451</v>
      </c>
      <c r="J75" s="17" t="s">
        <v>447</v>
      </c>
      <c r="K75" s="17" t="s">
        <v>594</v>
      </c>
    </row>
    <row r="76" ht="30" customHeight="1" spans="1:11">
      <c r="A76" s="18" t="s">
        <v>391</v>
      </c>
      <c r="B76" s="22" t="s">
        <v>389</v>
      </c>
      <c r="C76" s="17" t="s">
        <v>590</v>
      </c>
      <c r="D76" s="54" t="s">
        <v>441</v>
      </c>
      <c r="E76" s="17" t="s">
        <v>458</v>
      </c>
      <c r="F76" s="17" t="s">
        <v>459</v>
      </c>
      <c r="G76" s="22" t="s">
        <v>460</v>
      </c>
      <c r="H76" s="22" t="s">
        <v>461</v>
      </c>
      <c r="I76" s="22" t="s">
        <v>457</v>
      </c>
      <c r="J76" s="17" t="s">
        <v>447</v>
      </c>
      <c r="K76" s="17" t="s">
        <v>462</v>
      </c>
    </row>
    <row r="77" ht="30" customHeight="1" spans="1:11">
      <c r="A77" s="18" t="s">
        <v>391</v>
      </c>
      <c r="B77" s="22" t="s">
        <v>389</v>
      </c>
      <c r="C77" s="17" t="s">
        <v>590</v>
      </c>
      <c r="D77" s="54" t="s">
        <v>463</v>
      </c>
      <c r="E77" s="17" t="s">
        <v>464</v>
      </c>
      <c r="F77" s="17" t="s">
        <v>491</v>
      </c>
      <c r="G77" s="22" t="s">
        <v>450</v>
      </c>
      <c r="H77" s="22" t="s">
        <v>492</v>
      </c>
      <c r="I77" s="22" t="s">
        <v>493</v>
      </c>
      <c r="J77" s="17" t="s">
        <v>467</v>
      </c>
      <c r="K77" s="17" t="s">
        <v>494</v>
      </c>
    </row>
    <row r="78" ht="30" customHeight="1" spans="1:11">
      <c r="A78" s="18" t="s">
        <v>391</v>
      </c>
      <c r="B78" s="22" t="s">
        <v>389</v>
      </c>
      <c r="C78" s="17" t="s">
        <v>590</v>
      </c>
      <c r="D78" s="54" t="s">
        <v>463</v>
      </c>
      <c r="E78" s="17" t="s">
        <v>464</v>
      </c>
      <c r="F78" s="17" t="s">
        <v>495</v>
      </c>
      <c r="G78" s="22" t="s">
        <v>450</v>
      </c>
      <c r="H78" s="22" t="s">
        <v>496</v>
      </c>
      <c r="I78" s="22" t="s">
        <v>493</v>
      </c>
      <c r="J78" s="17" t="s">
        <v>467</v>
      </c>
      <c r="K78" s="17" t="s">
        <v>495</v>
      </c>
    </row>
    <row r="79" ht="30" customHeight="1" spans="1:11">
      <c r="A79" s="18" t="s">
        <v>391</v>
      </c>
      <c r="B79" s="22" t="s">
        <v>389</v>
      </c>
      <c r="C79" s="17" t="s">
        <v>590</v>
      </c>
      <c r="D79" s="54" t="s">
        <v>463</v>
      </c>
      <c r="E79" s="17" t="s">
        <v>464</v>
      </c>
      <c r="F79" s="17" t="s">
        <v>497</v>
      </c>
      <c r="G79" s="22" t="s">
        <v>450</v>
      </c>
      <c r="H79" s="22" t="s">
        <v>498</v>
      </c>
      <c r="I79" s="22" t="s">
        <v>493</v>
      </c>
      <c r="J79" s="17" t="s">
        <v>467</v>
      </c>
      <c r="K79" s="17" t="s">
        <v>497</v>
      </c>
    </row>
    <row r="80" ht="30" customHeight="1" spans="1:11">
      <c r="A80" s="18" t="s">
        <v>391</v>
      </c>
      <c r="B80" s="22" t="s">
        <v>389</v>
      </c>
      <c r="C80" s="17" t="s">
        <v>590</v>
      </c>
      <c r="D80" s="54" t="s">
        <v>468</v>
      </c>
      <c r="E80" s="17" t="s">
        <v>469</v>
      </c>
      <c r="F80" s="17" t="s">
        <v>562</v>
      </c>
      <c r="G80" s="22" t="s">
        <v>444</v>
      </c>
      <c r="H80" s="22" t="s">
        <v>456</v>
      </c>
      <c r="I80" s="22" t="s">
        <v>457</v>
      </c>
      <c r="J80" s="17" t="s">
        <v>447</v>
      </c>
      <c r="K80" s="17" t="s">
        <v>500</v>
      </c>
    </row>
    <row r="81" ht="30" customHeight="1" spans="1:11">
      <c r="A81" s="18" t="s">
        <v>399</v>
      </c>
      <c r="B81" s="22" t="s">
        <v>397</v>
      </c>
      <c r="C81" s="17" t="s">
        <v>595</v>
      </c>
      <c r="D81" s="54" t="s">
        <v>441</v>
      </c>
      <c r="E81" s="17" t="s">
        <v>454</v>
      </c>
      <c r="F81" s="17" t="s">
        <v>596</v>
      </c>
      <c r="G81" s="22" t="s">
        <v>444</v>
      </c>
      <c r="H81" s="22" t="s">
        <v>487</v>
      </c>
      <c r="I81" s="22" t="s">
        <v>457</v>
      </c>
      <c r="J81" s="17" t="s">
        <v>447</v>
      </c>
      <c r="K81" s="17" t="s">
        <v>597</v>
      </c>
    </row>
    <row r="82" ht="30" customHeight="1" spans="1:11">
      <c r="A82" s="18" t="s">
        <v>399</v>
      </c>
      <c r="B82" s="22" t="s">
        <v>397</v>
      </c>
      <c r="C82" s="17" t="s">
        <v>595</v>
      </c>
      <c r="D82" s="54" t="s">
        <v>441</v>
      </c>
      <c r="E82" s="17" t="s">
        <v>454</v>
      </c>
      <c r="F82" s="17" t="s">
        <v>598</v>
      </c>
      <c r="G82" s="22" t="s">
        <v>450</v>
      </c>
      <c r="H82" s="22" t="s">
        <v>456</v>
      </c>
      <c r="I82" s="22" t="s">
        <v>457</v>
      </c>
      <c r="J82" s="17" t="s">
        <v>447</v>
      </c>
      <c r="K82" s="17" t="s">
        <v>599</v>
      </c>
    </row>
    <row r="83" ht="30" customHeight="1" spans="1:11">
      <c r="A83" s="18" t="s">
        <v>399</v>
      </c>
      <c r="B83" s="22" t="s">
        <v>397</v>
      </c>
      <c r="C83" s="17" t="s">
        <v>595</v>
      </c>
      <c r="D83" s="54" t="s">
        <v>441</v>
      </c>
      <c r="E83" s="17" t="s">
        <v>454</v>
      </c>
      <c r="F83" s="17" t="s">
        <v>600</v>
      </c>
      <c r="G83" s="22" t="s">
        <v>444</v>
      </c>
      <c r="H83" s="22" t="s">
        <v>456</v>
      </c>
      <c r="I83" s="22" t="s">
        <v>457</v>
      </c>
      <c r="J83" s="17" t="s">
        <v>447</v>
      </c>
      <c r="K83" s="17" t="s">
        <v>599</v>
      </c>
    </row>
    <row r="84" ht="30" customHeight="1" spans="1:11">
      <c r="A84" s="18" t="s">
        <v>399</v>
      </c>
      <c r="B84" s="22" t="s">
        <v>397</v>
      </c>
      <c r="C84" s="17" t="s">
        <v>595</v>
      </c>
      <c r="D84" s="54" t="s">
        <v>441</v>
      </c>
      <c r="E84" s="17" t="s">
        <v>454</v>
      </c>
      <c r="F84" s="17" t="s">
        <v>601</v>
      </c>
      <c r="G84" s="22" t="s">
        <v>450</v>
      </c>
      <c r="H84" s="22" t="s">
        <v>461</v>
      </c>
      <c r="I84" s="22" t="s">
        <v>457</v>
      </c>
      <c r="J84" s="17" t="s">
        <v>447</v>
      </c>
      <c r="K84" s="17" t="s">
        <v>602</v>
      </c>
    </row>
    <row r="85" ht="30" customHeight="1" spans="1:11">
      <c r="A85" s="18" t="s">
        <v>399</v>
      </c>
      <c r="B85" s="22" t="s">
        <v>397</v>
      </c>
      <c r="C85" s="17" t="s">
        <v>595</v>
      </c>
      <c r="D85" s="54" t="s">
        <v>441</v>
      </c>
      <c r="E85" s="17" t="s">
        <v>454</v>
      </c>
      <c r="F85" s="17" t="s">
        <v>603</v>
      </c>
      <c r="G85" s="22" t="s">
        <v>444</v>
      </c>
      <c r="H85" s="22" t="s">
        <v>456</v>
      </c>
      <c r="I85" s="22" t="s">
        <v>457</v>
      </c>
      <c r="J85" s="17" t="s">
        <v>447</v>
      </c>
      <c r="K85" s="17" t="s">
        <v>604</v>
      </c>
    </row>
    <row r="86" ht="30" customHeight="1" spans="1:11">
      <c r="A86" s="18" t="s">
        <v>399</v>
      </c>
      <c r="B86" s="22" t="s">
        <v>397</v>
      </c>
      <c r="C86" s="17" t="s">
        <v>595</v>
      </c>
      <c r="D86" s="54" t="s">
        <v>441</v>
      </c>
      <c r="E86" s="17" t="s">
        <v>454</v>
      </c>
      <c r="F86" s="17" t="s">
        <v>605</v>
      </c>
      <c r="G86" s="22" t="s">
        <v>444</v>
      </c>
      <c r="H86" s="22" t="s">
        <v>456</v>
      </c>
      <c r="I86" s="22" t="s">
        <v>457</v>
      </c>
      <c r="J86" s="17" t="s">
        <v>447</v>
      </c>
      <c r="K86" s="17" t="s">
        <v>606</v>
      </c>
    </row>
    <row r="87" ht="30" customHeight="1" spans="1:11">
      <c r="A87" s="18" t="s">
        <v>399</v>
      </c>
      <c r="B87" s="22" t="s">
        <v>397</v>
      </c>
      <c r="C87" s="17" t="s">
        <v>595</v>
      </c>
      <c r="D87" s="54" t="s">
        <v>441</v>
      </c>
      <c r="E87" s="17" t="s">
        <v>458</v>
      </c>
      <c r="F87" s="17" t="s">
        <v>459</v>
      </c>
      <c r="G87" s="22" t="s">
        <v>460</v>
      </c>
      <c r="H87" s="22" t="s">
        <v>461</v>
      </c>
      <c r="I87" s="22" t="s">
        <v>457</v>
      </c>
      <c r="J87" s="17" t="s">
        <v>447</v>
      </c>
      <c r="K87" s="17" t="s">
        <v>462</v>
      </c>
    </row>
    <row r="88" ht="30" customHeight="1" spans="1:11">
      <c r="A88" s="18" t="s">
        <v>399</v>
      </c>
      <c r="B88" s="22" t="s">
        <v>397</v>
      </c>
      <c r="C88" s="17" t="s">
        <v>595</v>
      </c>
      <c r="D88" s="54" t="s">
        <v>463</v>
      </c>
      <c r="E88" s="17" t="s">
        <v>464</v>
      </c>
      <c r="F88" s="17" t="s">
        <v>607</v>
      </c>
      <c r="G88" s="22" t="s">
        <v>450</v>
      </c>
      <c r="H88" s="22" t="s">
        <v>608</v>
      </c>
      <c r="I88" s="22" t="s">
        <v>466</v>
      </c>
      <c r="J88" s="17" t="s">
        <v>467</v>
      </c>
      <c r="K88" s="17" t="s">
        <v>597</v>
      </c>
    </row>
    <row r="89" ht="30" customHeight="1" spans="1:11">
      <c r="A89" s="18" t="s">
        <v>399</v>
      </c>
      <c r="B89" s="22" t="s">
        <v>397</v>
      </c>
      <c r="C89" s="17" t="s">
        <v>595</v>
      </c>
      <c r="D89" s="54" t="s">
        <v>463</v>
      </c>
      <c r="E89" s="17" t="s">
        <v>464</v>
      </c>
      <c r="F89" s="17" t="s">
        <v>609</v>
      </c>
      <c r="G89" s="22" t="s">
        <v>450</v>
      </c>
      <c r="H89" s="22" t="s">
        <v>610</v>
      </c>
      <c r="I89" s="22" t="s">
        <v>466</v>
      </c>
      <c r="J89" s="17" t="s">
        <v>467</v>
      </c>
      <c r="K89" s="17" t="s">
        <v>597</v>
      </c>
    </row>
    <row r="90" ht="30" customHeight="1" spans="1:11">
      <c r="A90" s="18" t="s">
        <v>399</v>
      </c>
      <c r="B90" s="22" t="s">
        <v>397</v>
      </c>
      <c r="C90" s="17" t="s">
        <v>595</v>
      </c>
      <c r="D90" s="54" t="s">
        <v>468</v>
      </c>
      <c r="E90" s="17" t="s">
        <v>469</v>
      </c>
      <c r="F90" s="17" t="s">
        <v>611</v>
      </c>
      <c r="G90" s="22" t="s">
        <v>444</v>
      </c>
      <c r="H90" s="22" t="s">
        <v>456</v>
      </c>
      <c r="I90" s="22" t="s">
        <v>457</v>
      </c>
      <c r="J90" s="17" t="s">
        <v>447</v>
      </c>
      <c r="K90" s="17" t="s">
        <v>612</v>
      </c>
    </row>
    <row r="91" ht="30" customHeight="1" spans="1:11">
      <c r="A91" s="18" t="s">
        <v>414</v>
      </c>
      <c r="B91" s="22" t="s">
        <v>413</v>
      </c>
      <c r="C91" s="17" t="s">
        <v>613</v>
      </c>
      <c r="D91" s="54" t="s">
        <v>441</v>
      </c>
      <c r="E91" s="17" t="s">
        <v>442</v>
      </c>
      <c r="F91" s="17" t="s">
        <v>614</v>
      </c>
      <c r="G91" s="22" t="s">
        <v>450</v>
      </c>
      <c r="H91" s="22" t="s">
        <v>615</v>
      </c>
      <c r="I91" s="22" t="s">
        <v>446</v>
      </c>
      <c r="J91" s="17" t="s">
        <v>447</v>
      </c>
      <c r="K91" s="17" t="s">
        <v>616</v>
      </c>
    </row>
    <row r="92" ht="30" customHeight="1" spans="1:11">
      <c r="A92" s="18" t="s">
        <v>414</v>
      </c>
      <c r="B92" s="22" t="s">
        <v>413</v>
      </c>
      <c r="C92" s="17" t="s">
        <v>613</v>
      </c>
      <c r="D92" s="54" t="s">
        <v>441</v>
      </c>
      <c r="E92" s="17" t="s">
        <v>442</v>
      </c>
      <c r="F92" s="17" t="s">
        <v>617</v>
      </c>
      <c r="G92" s="22" t="s">
        <v>450</v>
      </c>
      <c r="H92" s="22" t="s">
        <v>618</v>
      </c>
      <c r="I92" s="22" t="s">
        <v>453</v>
      </c>
      <c r="J92" s="17" t="s">
        <v>447</v>
      </c>
      <c r="K92" s="17" t="s">
        <v>619</v>
      </c>
    </row>
    <row r="93" ht="30" customHeight="1" spans="1:11">
      <c r="A93" s="18" t="s">
        <v>414</v>
      </c>
      <c r="B93" s="22" t="s">
        <v>413</v>
      </c>
      <c r="C93" s="17" t="s">
        <v>613</v>
      </c>
      <c r="D93" s="54" t="s">
        <v>441</v>
      </c>
      <c r="E93" s="17" t="s">
        <v>442</v>
      </c>
      <c r="F93" s="17" t="s">
        <v>620</v>
      </c>
      <c r="G93" s="22" t="s">
        <v>450</v>
      </c>
      <c r="H93" s="22" t="s">
        <v>621</v>
      </c>
      <c r="I93" s="22" t="s">
        <v>446</v>
      </c>
      <c r="J93" s="17" t="s">
        <v>447</v>
      </c>
      <c r="K93" s="17" t="s">
        <v>622</v>
      </c>
    </row>
    <row r="94" ht="30" customHeight="1" spans="1:11">
      <c r="A94" s="18" t="s">
        <v>414</v>
      </c>
      <c r="B94" s="22" t="s">
        <v>413</v>
      </c>
      <c r="C94" s="17" t="s">
        <v>613</v>
      </c>
      <c r="D94" s="54" t="s">
        <v>441</v>
      </c>
      <c r="E94" s="17" t="s">
        <v>442</v>
      </c>
      <c r="F94" s="17" t="s">
        <v>623</v>
      </c>
      <c r="G94" s="22" t="s">
        <v>450</v>
      </c>
      <c r="H94" s="22" t="s">
        <v>624</v>
      </c>
      <c r="I94" s="22" t="s">
        <v>453</v>
      </c>
      <c r="J94" s="17" t="s">
        <v>447</v>
      </c>
      <c r="K94" s="17" t="s">
        <v>625</v>
      </c>
    </row>
    <row r="95" ht="30" customHeight="1" spans="1:11">
      <c r="A95" s="18" t="s">
        <v>414</v>
      </c>
      <c r="B95" s="22" t="s">
        <v>413</v>
      </c>
      <c r="C95" s="17" t="s">
        <v>613</v>
      </c>
      <c r="D95" s="54" t="s">
        <v>441</v>
      </c>
      <c r="E95" s="17" t="s">
        <v>442</v>
      </c>
      <c r="F95" s="17" t="s">
        <v>626</v>
      </c>
      <c r="G95" s="22" t="s">
        <v>444</v>
      </c>
      <c r="H95" s="22" t="s">
        <v>168</v>
      </c>
      <c r="I95" s="22" t="s">
        <v>451</v>
      </c>
      <c r="J95" s="17" t="s">
        <v>447</v>
      </c>
      <c r="K95" s="17" t="s">
        <v>627</v>
      </c>
    </row>
    <row r="96" ht="30" customHeight="1" spans="1:11">
      <c r="A96" s="18" t="s">
        <v>414</v>
      </c>
      <c r="B96" s="22" t="s">
        <v>413</v>
      </c>
      <c r="C96" s="17" t="s">
        <v>613</v>
      </c>
      <c r="D96" s="54" t="s">
        <v>441</v>
      </c>
      <c r="E96" s="17" t="s">
        <v>454</v>
      </c>
      <c r="F96" s="17" t="s">
        <v>628</v>
      </c>
      <c r="G96" s="22" t="s">
        <v>450</v>
      </c>
      <c r="H96" s="22" t="s">
        <v>461</v>
      </c>
      <c r="I96" s="22" t="s">
        <v>457</v>
      </c>
      <c r="J96" s="17" t="s">
        <v>447</v>
      </c>
      <c r="K96" s="17" t="s">
        <v>629</v>
      </c>
    </row>
    <row r="97" ht="30" customHeight="1" spans="1:11">
      <c r="A97" s="18" t="s">
        <v>414</v>
      </c>
      <c r="B97" s="22" t="s">
        <v>413</v>
      </c>
      <c r="C97" s="17" t="s">
        <v>613</v>
      </c>
      <c r="D97" s="54" t="s">
        <v>441</v>
      </c>
      <c r="E97" s="17" t="s">
        <v>454</v>
      </c>
      <c r="F97" s="17" t="s">
        <v>630</v>
      </c>
      <c r="G97" s="22" t="s">
        <v>450</v>
      </c>
      <c r="H97" s="22" t="s">
        <v>461</v>
      </c>
      <c r="I97" s="22" t="s">
        <v>457</v>
      </c>
      <c r="J97" s="17" t="s">
        <v>447</v>
      </c>
      <c r="K97" s="17" t="s">
        <v>631</v>
      </c>
    </row>
    <row r="98" ht="30" customHeight="1" spans="1:11">
      <c r="A98" s="18" t="s">
        <v>414</v>
      </c>
      <c r="B98" s="22" t="s">
        <v>413</v>
      </c>
      <c r="C98" s="17" t="s">
        <v>613</v>
      </c>
      <c r="D98" s="54" t="s">
        <v>441</v>
      </c>
      <c r="E98" s="17" t="s">
        <v>458</v>
      </c>
      <c r="F98" s="17" t="s">
        <v>459</v>
      </c>
      <c r="G98" s="22" t="s">
        <v>460</v>
      </c>
      <c r="H98" s="22" t="s">
        <v>461</v>
      </c>
      <c r="I98" s="22" t="s">
        <v>457</v>
      </c>
      <c r="J98" s="17" t="s">
        <v>447</v>
      </c>
      <c r="K98" s="17" t="s">
        <v>462</v>
      </c>
    </row>
    <row r="99" ht="30" customHeight="1" spans="1:11">
      <c r="A99" s="18" t="s">
        <v>414</v>
      </c>
      <c r="B99" s="22" t="s">
        <v>413</v>
      </c>
      <c r="C99" s="17" t="s">
        <v>613</v>
      </c>
      <c r="D99" s="54" t="s">
        <v>463</v>
      </c>
      <c r="E99" s="17" t="s">
        <v>464</v>
      </c>
      <c r="F99" s="17" t="s">
        <v>632</v>
      </c>
      <c r="G99" s="22" t="s">
        <v>444</v>
      </c>
      <c r="H99" s="22" t="s">
        <v>166</v>
      </c>
      <c r="I99" s="22" t="s">
        <v>457</v>
      </c>
      <c r="J99" s="17" t="s">
        <v>447</v>
      </c>
      <c r="K99" s="17" t="s">
        <v>633</v>
      </c>
    </row>
    <row r="100" ht="30" customHeight="1" spans="1:11">
      <c r="A100" s="18" t="s">
        <v>414</v>
      </c>
      <c r="B100" s="22" t="s">
        <v>413</v>
      </c>
      <c r="C100" s="17" t="s">
        <v>613</v>
      </c>
      <c r="D100" s="54" t="s">
        <v>468</v>
      </c>
      <c r="E100" s="17" t="s">
        <v>469</v>
      </c>
      <c r="F100" s="17" t="s">
        <v>634</v>
      </c>
      <c r="G100" s="22" t="s">
        <v>444</v>
      </c>
      <c r="H100" s="22" t="s">
        <v>456</v>
      </c>
      <c r="I100" s="22" t="s">
        <v>457</v>
      </c>
      <c r="J100" s="17" t="s">
        <v>447</v>
      </c>
      <c r="K100" s="17" t="s">
        <v>635</v>
      </c>
    </row>
    <row r="101" ht="30" customHeight="1" spans="1:11">
      <c r="A101" s="18" t="s">
        <v>393</v>
      </c>
      <c r="B101" s="22" t="s">
        <v>392</v>
      </c>
      <c r="C101" s="17" t="s">
        <v>636</v>
      </c>
      <c r="D101" s="54" t="s">
        <v>441</v>
      </c>
      <c r="E101" s="17" t="s">
        <v>442</v>
      </c>
      <c r="F101" s="17" t="s">
        <v>637</v>
      </c>
      <c r="G101" s="22" t="s">
        <v>444</v>
      </c>
      <c r="H101" s="22" t="s">
        <v>165</v>
      </c>
      <c r="I101" s="22" t="s">
        <v>451</v>
      </c>
      <c r="J101" s="17" t="s">
        <v>447</v>
      </c>
      <c r="K101" s="17" t="s">
        <v>638</v>
      </c>
    </row>
    <row r="102" ht="30" customHeight="1" spans="1:11">
      <c r="A102" s="18" t="s">
        <v>393</v>
      </c>
      <c r="B102" s="22" t="s">
        <v>392</v>
      </c>
      <c r="C102" s="17" t="s">
        <v>636</v>
      </c>
      <c r="D102" s="54" t="s">
        <v>441</v>
      </c>
      <c r="E102" s="17" t="s">
        <v>442</v>
      </c>
      <c r="F102" s="17" t="s">
        <v>639</v>
      </c>
      <c r="G102" s="22" t="s">
        <v>444</v>
      </c>
      <c r="H102" s="22" t="s">
        <v>481</v>
      </c>
      <c r="I102" s="22" t="s">
        <v>457</v>
      </c>
      <c r="J102" s="17" t="s">
        <v>447</v>
      </c>
      <c r="K102" s="17" t="s">
        <v>640</v>
      </c>
    </row>
    <row r="103" ht="30" customHeight="1" spans="1:11">
      <c r="A103" s="18" t="s">
        <v>393</v>
      </c>
      <c r="B103" s="22" t="s">
        <v>392</v>
      </c>
      <c r="C103" s="17" t="s">
        <v>636</v>
      </c>
      <c r="D103" s="54" t="s">
        <v>441</v>
      </c>
      <c r="E103" s="17" t="s">
        <v>454</v>
      </c>
      <c r="F103" s="17" t="s">
        <v>641</v>
      </c>
      <c r="G103" s="22" t="s">
        <v>444</v>
      </c>
      <c r="H103" s="22" t="s">
        <v>487</v>
      </c>
      <c r="I103" s="22" t="s">
        <v>457</v>
      </c>
      <c r="J103" s="17" t="s">
        <v>447</v>
      </c>
      <c r="K103" s="17" t="s">
        <v>642</v>
      </c>
    </row>
    <row r="104" ht="30" customHeight="1" spans="1:11">
      <c r="A104" s="18" t="s">
        <v>393</v>
      </c>
      <c r="B104" s="22" t="s">
        <v>392</v>
      </c>
      <c r="C104" s="17" t="s">
        <v>636</v>
      </c>
      <c r="D104" s="54" t="s">
        <v>441</v>
      </c>
      <c r="E104" s="17" t="s">
        <v>454</v>
      </c>
      <c r="F104" s="17" t="s">
        <v>643</v>
      </c>
      <c r="G104" s="22" t="s">
        <v>444</v>
      </c>
      <c r="H104" s="22" t="s">
        <v>487</v>
      </c>
      <c r="I104" s="22" t="s">
        <v>457</v>
      </c>
      <c r="J104" s="17" t="s">
        <v>447</v>
      </c>
      <c r="K104" s="17" t="s">
        <v>642</v>
      </c>
    </row>
    <row r="105" ht="30" customHeight="1" spans="1:11">
      <c r="A105" s="18" t="s">
        <v>393</v>
      </c>
      <c r="B105" s="22" t="s">
        <v>392</v>
      </c>
      <c r="C105" s="17" t="s">
        <v>636</v>
      </c>
      <c r="D105" s="54" t="s">
        <v>441</v>
      </c>
      <c r="E105" s="17" t="s">
        <v>454</v>
      </c>
      <c r="F105" s="17" t="s">
        <v>644</v>
      </c>
      <c r="G105" s="22" t="s">
        <v>460</v>
      </c>
      <c r="H105" s="22" t="s">
        <v>166</v>
      </c>
      <c r="I105" s="22" t="s">
        <v>457</v>
      </c>
      <c r="J105" s="17" t="s">
        <v>447</v>
      </c>
      <c r="K105" s="17" t="s">
        <v>645</v>
      </c>
    </row>
    <row r="106" ht="30" customHeight="1" spans="1:11">
      <c r="A106" s="18" t="s">
        <v>393</v>
      </c>
      <c r="B106" s="22" t="s">
        <v>392</v>
      </c>
      <c r="C106" s="17" t="s">
        <v>636</v>
      </c>
      <c r="D106" s="54" t="s">
        <v>441</v>
      </c>
      <c r="E106" s="17" t="s">
        <v>458</v>
      </c>
      <c r="F106" s="17" t="s">
        <v>459</v>
      </c>
      <c r="G106" s="22" t="s">
        <v>460</v>
      </c>
      <c r="H106" s="22" t="s">
        <v>461</v>
      </c>
      <c r="I106" s="22" t="s">
        <v>457</v>
      </c>
      <c r="J106" s="17" t="s">
        <v>447</v>
      </c>
      <c r="K106" s="17" t="s">
        <v>462</v>
      </c>
    </row>
    <row r="107" ht="30" customHeight="1" spans="1:11">
      <c r="A107" s="18" t="s">
        <v>393</v>
      </c>
      <c r="B107" s="22" t="s">
        <v>392</v>
      </c>
      <c r="C107" s="17" t="s">
        <v>636</v>
      </c>
      <c r="D107" s="54" t="s">
        <v>463</v>
      </c>
      <c r="E107" s="17" t="s">
        <v>464</v>
      </c>
      <c r="F107" s="17" t="s">
        <v>646</v>
      </c>
      <c r="G107" s="22" t="s">
        <v>444</v>
      </c>
      <c r="H107" s="22" t="s">
        <v>471</v>
      </c>
      <c r="I107" s="22" t="s">
        <v>457</v>
      </c>
      <c r="J107" s="17" t="s">
        <v>447</v>
      </c>
      <c r="K107" s="17" t="s">
        <v>647</v>
      </c>
    </row>
    <row r="108" ht="30" customHeight="1" spans="1:11">
      <c r="A108" s="18" t="s">
        <v>393</v>
      </c>
      <c r="B108" s="22" t="s">
        <v>392</v>
      </c>
      <c r="C108" s="17" t="s">
        <v>636</v>
      </c>
      <c r="D108" s="54" t="s">
        <v>468</v>
      </c>
      <c r="E108" s="17" t="s">
        <v>469</v>
      </c>
      <c r="F108" s="17" t="s">
        <v>563</v>
      </c>
      <c r="G108" s="22" t="s">
        <v>444</v>
      </c>
      <c r="H108" s="22" t="s">
        <v>456</v>
      </c>
      <c r="I108" s="22" t="s">
        <v>457</v>
      </c>
      <c r="J108" s="17" t="s">
        <v>447</v>
      </c>
      <c r="K108" s="17" t="s">
        <v>648</v>
      </c>
    </row>
    <row r="109" ht="30" customHeight="1" spans="1:11">
      <c r="A109" s="18" t="s">
        <v>424</v>
      </c>
      <c r="B109" s="22" t="s">
        <v>423</v>
      </c>
      <c r="C109" s="17" t="s">
        <v>649</v>
      </c>
      <c r="D109" s="54" t="s">
        <v>441</v>
      </c>
      <c r="E109" s="17" t="s">
        <v>442</v>
      </c>
      <c r="F109" s="17" t="s">
        <v>650</v>
      </c>
      <c r="G109" s="22" t="s">
        <v>444</v>
      </c>
      <c r="H109" s="22" t="s">
        <v>167</v>
      </c>
      <c r="I109" s="22" t="s">
        <v>451</v>
      </c>
      <c r="J109" s="17" t="s">
        <v>447</v>
      </c>
      <c r="K109" s="17" t="s">
        <v>651</v>
      </c>
    </row>
    <row r="110" ht="30" customHeight="1" spans="1:11">
      <c r="A110" s="18" t="s">
        <v>424</v>
      </c>
      <c r="B110" s="22" t="s">
        <v>423</v>
      </c>
      <c r="C110" s="17" t="s">
        <v>649</v>
      </c>
      <c r="D110" s="54" t="s">
        <v>441</v>
      </c>
      <c r="E110" s="17" t="s">
        <v>442</v>
      </c>
      <c r="F110" s="17" t="s">
        <v>652</v>
      </c>
      <c r="G110" s="22" t="s">
        <v>444</v>
      </c>
      <c r="H110" s="22" t="s">
        <v>167</v>
      </c>
      <c r="I110" s="22" t="s">
        <v>451</v>
      </c>
      <c r="J110" s="17" t="s">
        <v>447</v>
      </c>
      <c r="K110" s="17" t="s">
        <v>653</v>
      </c>
    </row>
    <row r="111" ht="30" customHeight="1" spans="1:11">
      <c r="A111" s="18" t="s">
        <v>424</v>
      </c>
      <c r="B111" s="22" t="s">
        <v>423</v>
      </c>
      <c r="C111" s="17" t="s">
        <v>649</v>
      </c>
      <c r="D111" s="54" t="s">
        <v>441</v>
      </c>
      <c r="E111" s="17" t="s">
        <v>454</v>
      </c>
      <c r="F111" s="17" t="s">
        <v>654</v>
      </c>
      <c r="G111" s="22" t="s">
        <v>450</v>
      </c>
      <c r="H111" s="22" t="s">
        <v>461</v>
      </c>
      <c r="I111" s="22" t="s">
        <v>457</v>
      </c>
      <c r="J111" s="17" t="s">
        <v>447</v>
      </c>
      <c r="K111" s="17" t="s">
        <v>655</v>
      </c>
    </row>
    <row r="112" ht="30" customHeight="1" spans="1:11">
      <c r="A112" s="18" t="s">
        <v>424</v>
      </c>
      <c r="B112" s="22" t="s">
        <v>423</v>
      </c>
      <c r="C112" s="17" t="s">
        <v>649</v>
      </c>
      <c r="D112" s="54" t="s">
        <v>441</v>
      </c>
      <c r="E112" s="17" t="s">
        <v>454</v>
      </c>
      <c r="F112" s="17" t="s">
        <v>656</v>
      </c>
      <c r="G112" s="22" t="s">
        <v>450</v>
      </c>
      <c r="H112" s="22" t="s">
        <v>461</v>
      </c>
      <c r="I112" s="22" t="s">
        <v>457</v>
      </c>
      <c r="J112" s="17" t="s">
        <v>447</v>
      </c>
      <c r="K112" s="17" t="s">
        <v>657</v>
      </c>
    </row>
    <row r="113" ht="30" customHeight="1" spans="1:11">
      <c r="A113" s="18" t="s">
        <v>424</v>
      </c>
      <c r="B113" s="22" t="s">
        <v>423</v>
      </c>
      <c r="C113" s="17" t="s">
        <v>649</v>
      </c>
      <c r="D113" s="54" t="s">
        <v>441</v>
      </c>
      <c r="E113" s="17" t="s">
        <v>485</v>
      </c>
      <c r="F113" s="17" t="s">
        <v>658</v>
      </c>
      <c r="G113" s="22" t="s">
        <v>450</v>
      </c>
      <c r="H113" s="22" t="s">
        <v>461</v>
      </c>
      <c r="I113" s="22" t="s">
        <v>457</v>
      </c>
      <c r="J113" s="17" t="s">
        <v>447</v>
      </c>
      <c r="K113" s="17" t="s">
        <v>659</v>
      </c>
    </row>
    <row r="114" ht="30" customHeight="1" spans="1:11">
      <c r="A114" s="18" t="s">
        <v>424</v>
      </c>
      <c r="B114" s="22" t="s">
        <v>423</v>
      </c>
      <c r="C114" s="17" t="s">
        <v>649</v>
      </c>
      <c r="D114" s="54" t="s">
        <v>441</v>
      </c>
      <c r="E114" s="17" t="s">
        <v>485</v>
      </c>
      <c r="F114" s="17" t="s">
        <v>660</v>
      </c>
      <c r="G114" s="22" t="s">
        <v>450</v>
      </c>
      <c r="H114" s="22" t="s">
        <v>461</v>
      </c>
      <c r="I114" s="22" t="s">
        <v>457</v>
      </c>
      <c r="J114" s="17" t="s">
        <v>447</v>
      </c>
      <c r="K114" s="17" t="s">
        <v>661</v>
      </c>
    </row>
    <row r="115" ht="30" customHeight="1" spans="1:11">
      <c r="A115" s="18" t="s">
        <v>424</v>
      </c>
      <c r="B115" s="22" t="s">
        <v>423</v>
      </c>
      <c r="C115" s="17" t="s">
        <v>649</v>
      </c>
      <c r="D115" s="54" t="s">
        <v>441</v>
      </c>
      <c r="E115" s="17" t="s">
        <v>458</v>
      </c>
      <c r="F115" s="17" t="s">
        <v>459</v>
      </c>
      <c r="G115" s="22" t="s">
        <v>460</v>
      </c>
      <c r="H115" s="22" t="s">
        <v>461</v>
      </c>
      <c r="I115" s="22" t="s">
        <v>457</v>
      </c>
      <c r="J115" s="17" t="s">
        <v>447</v>
      </c>
      <c r="K115" s="17" t="s">
        <v>462</v>
      </c>
    </row>
    <row r="116" ht="30" customHeight="1" spans="1:11">
      <c r="A116" s="18" t="s">
        <v>424</v>
      </c>
      <c r="B116" s="22" t="s">
        <v>423</v>
      </c>
      <c r="C116" s="17" t="s">
        <v>649</v>
      </c>
      <c r="D116" s="54" t="s">
        <v>463</v>
      </c>
      <c r="E116" s="17" t="s">
        <v>464</v>
      </c>
      <c r="F116" s="17" t="s">
        <v>662</v>
      </c>
      <c r="G116" s="22" t="s">
        <v>450</v>
      </c>
      <c r="H116" s="22" t="s">
        <v>663</v>
      </c>
      <c r="I116" s="22" t="s">
        <v>466</v>
      </c>
      <c r="J116" s="17" t="s">
        <v>467</v>
      </c>
      <c r="K116" s="17" t="s">
        <v>664</v>
      </c>
    </row>
    <row r="117" ht="30" customHeight="1" spans="1:11">
      <c r="A117" s="18" t="s">
        <v>424</v>
      </c>
      <c r="B117" s="22" t="s">
        <v>423</v>
      </c>
      <c r="C117" s="17" t="s">
        <v>649</v>
      </c>
      <c r="D117" s="54" t="s">
        <v>468</v>
      </c>
      <c r="E117" s="17" t="s">
        <v>469</v>
      </c>
      <c r="F117" s="17" t="s">
        <v>563</v>
      </c>
      <c r="G117" s="22" t="s">
        <v>444</v>
      </c>
      <c r="H117" s="22" t="s">
        <v>471</v>
      </c>
      <c r="I117" s="22" t="s">
        <v>457</v>
      </c>
      <c r="J117" s="17" t="s">
        <v>447</v>
      </c>
      <c r="K117" s="17" t="s">
        <v>665</v>
      </c>
    </row>
  </sheetData>
  <mergeCells count="37">
    <mergeCell ref="B2:K2"/>
    <mergeCell ref="A7:A13"/>
    <mergeCell ref="A14:A18"/>
    <mergeCell ref="A19:A26"/>
    <mergeCell ref="A27:A35"/>
    <mergeCell ref="A36:A59"/>
    <mergeCell ref="A60:A65"/>
    <mergeCell ref="A66:A73"/>
    <mergeCell ref="A74:A80"/>
    <mergeCell ref="A81:A90"/>
    <mergeCell ref="A91:A100"/>
    <mergeCell ref="A101:A108"/>
    <mergeCell ref="A109:A117"/>
    <mergeCell ref="B7:B13"/>
    <mergeCell ref="B14:B18"/>
    <mergeCell ref="B19:B26"/>
    <mergeCell ref="B27:B35"/>
    <mergeCell ref="B36:B59"/>
    <mergeCell ref="B60:B65"/>
    <mergeCell ref="B66:B73"/>
    <mergeCell ref="B74:B80"/>
    <mergeCell ref="B81:B90"/>
    <mergeCell ref="B91:B100"/>
    <mergeCell ref="B101:B108"/>
    <mergeCell ref="B109:B117"/>
    <mergeCell ref="C7:C13"/>
    <mergeCell ref="C14:C18"/>
    <mergeCell ref="C19:C26"/>
    <mergeCell ref="C27:C35"/>
    <mergeCell ref="C36:C59"/>
    <mergeCell ref="C60:C65"/>
    <mergeCell ref="C66:C73"/>
    <mergeCell ref="C74:C80"/>
    <mergeCell ref="C81:C90"/>
    <mergeCell ref="C91:C100"/>
    <mergeCell ref="C101:C108"/>
    <mergeCell ref="C109:C117"/>
  </mergeCells>
  <pageMargins left="0.75" right="0.75" top="1" bottom="1" header="0.5" footer="0.5"/>
  <pageSetup paperSize="9" fitToWidth="0"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8"/>
  <sheetViews>
    <sheetView workbookViewId="0">
      <selection activeCell="D18" sqref="D18"/>
    </sheetView>
  </sheetViews>
  <sheetFormatPr defaultColWidth="9.14166666666667" defaultRowHeight="12" customHeight="1" outlineLevelRow="7"/>
  <cols>
    <col min="1" max="1" width="21.4416666666667" customWidth="1"/>
    <col min="2" max="2" width="11.6666666666667" style="1" customWidth="1"/>
    <col min="3" max="3" width="13.6666666666667" customWidth="1"/>
    <col min="4" max="4" width="12.8916666666667" style="2" customWidth="1"/>
    <col min="5" max="8" width="15.1083333333333" customWidth="1"/>
    <col min="9" max="9" width="12.4416666666667" customWidth="1"/>
    <col min="10" max="11" width="15.1083333333333" customWidth="1"/>
  </cols>
  <sheetData>
    <row r="1" ht="17.25" customHeight="1" spans="11:11">
      <c r="K1" s="108" t="s">
        <v>666</v>
      </c>
    </row>
    <row r="2" ht="28.5" customHeight="1" spans="2:11">
      <c r="B2" s="230" t="s">
        <v>667</v>
      </c>
      <c r="C2" s="30"/>
      <c r="D2" s="31"/>
      <c r="E2" s="30"/>
      <c r="F2" s="30"/>
      <c r="G2" s="119"/>
      <c r="H2" s="30"/>
      <c r="I2" s="119"/>
      <c r="J2" s="119"/>
      <c r="K2" s="30"/>
    </row>
    <row r="3" ht="17.25" customHeight="1" spans="1:2">
      <c r="A3" t="s">
        <v>2</v>
      </c>
      <c r="B3" s="231"/>
    </row>
    <row r="4" ht="44.25" customHeight="1" spans="1:11">
      <c r="A4" s="232" t="s">
        <v>429</v>
      </c>
      <c r="B4" s="74" t="s">
        <v>430</v>
      </c>
      <c r="C4" s="73" t="s">
        <v>431</v>
      </c>
      <c r="D4" s="74" t="s">
        <v>432</v>
      </c>
      <c r="E4" s="73" t="s">
        <v>433</v>
      </c>
      <c r="F4" s="73" t="s">
        <v>434</v>
      </c>
      <c r="G4" s="85" t="s">
        <v>435</v>
      </c>
      <c r="H4" s="73" t="s">
        <v>436</v>
      </c>
      <c r="I4" s="85" t="s">
        <v>437</v>
      </c>
      <c r="J4" s="85" t="s">
        <v>438</v>
      </c>
      <c r="K4" s="73" t="s">
        <v>439</v>
      </c>
    </row>
    <row r="5" customFormat="1" ht="18" customHeight="1" spans="1:11">
      <c r="A5" s="232">
        <v>1</v>
      </c>
      <c r="B5" s="233">
        <v>2</v>
      </c>
      <c r="C5" s="234">
        <v>3</v>
      </c>
      <c r="D5" s="235">
        <v>4</v>
      </c>
      <c r="E5" s="235">
        <v>5</v>
      </c>
      <c r="F5" s="235">
        <v>6</v>
      </c>
      <c r="G5" s="235">
        <v>7</v>
      </c>
      <c r="H5" s="234">
        <v>8</v>
      </c>
      <c r="I5" s="235">
        <v>8</v>
      </c>
      <c r="J5" s="234">
        <v>10</v>
      </c>
      <c r="K5" s="234">
        <v>11</v>
      </c>
    </row>
    <row r="6" ht="42" customHeight="1" spans="1:11">
      <c r="A6" s="236"/>
      <c r="B6" s="237"/>
      <c r="C6" s="238"/>
      <c r="D6" s="239"/>
      <c r="E6" s="238"/>
      <c r="F6" s="240"/>
      <c r="G6" s="241"/>
      <c r="H6" s="240"/>
      <c r="I6" s="241"/>
      <c r="J6" s="241"/>
      <c r="K6" s="240"/>
    </row>
    <row r="7" ht="51.75" customHeight="1" spans="1:11">
      <c r="A7" s="242"/>
      <c r="B7" s="243"/>
      <c r="C7" s="244"/>
      <c r="D7" s="245"/>
      <c r="E7" s="244"/>
      <c r="F7" s="244"/>
      <c r="G7" s="244"/>
      <c r="H7" s="244"/>
      <c r="I7" s="244"/>
      <c r="J7" s="244"/>
      <c r="K7" s="247"/>
    </row>
    <row r="8" ht="39" customHeight="1" spans="1:11">
      <c r="A8" s="246" t="s">
        <v>668</v>
      </c>
      <c r="B8" s="246"/>
      <c r="C8" s="246"/>
      <c r="D8" s="246"/>
      <c r="E8" s="246"/>
      <c r="F8" s="246"/>
      <c r="G8" s="246"/>
      <c r="H8" s="246"/>
      <c r="I8" s="246"/>
      <c r="J8" s="246"/>
      <c r="K8" s="246"/>
    </row>
  </sheetData>
  <mergeCells count="2">
    <mergeCell ref="B2:K2"/>
    <mergeCell ref="A8:K8"/>
  </mergeCells>
  <pageMargins left="0.75" right="0.75" top="1" bottom="1" header="0.5" footer="0.5"/>
  <pageSetup paperSize="9" fitToWidth="0"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C21" sqref="C21"/>
    </sheetView>
  </sheetViews>
  <sheetFormatPr defaultColWidth="9.14166666666667" defaultRowHeight="14.25" customHeight="1" outlineLevelCol="5"/>
  <cols>
    <col min="1" max="1" width="26.85" customWidth="1"/>
    <col min="2" max="2" width="25.775" style="1" customWidth="1"/>
    <col min="3" max="3" width="30.425" customWidth="1"/>
    <col min="4" max="4" width="22.225" style="2" customWidth="1"/>
    <col min="5" max="6" width="26.85" customWidth="1"/>
  </cols>
  <sheetData>
    <row r="1" ht="12" customHeight="1" spans="1:6">
      <c r="A1" s="193">
        <v>1</v>
      </c>
      <c r="B1" s="194">
        <v>0</v>
      </c>
      <c r="C1" s="193">
        <v>1</v>
      </c>
      <c r="D1" s="218"/>
      <c r="E1" s="219"/>
      <c r="F1" s="204" t="s">
        <v>669</v>
      </c>
    </row>
    <row r="2" ht="26.25" customHeight="1" spans="1:6">
      <c r="A2" s="198" t="s">
        <v>670</v>
      </c>
      <c r="B2" s="199" t="s">
        <v>670</v>
      </c>
      <c r="C2" s="200"/>
      <c r="D2" s="220"/>
      <c r="E2" s="220"/>
      <c r="F2" s="220"/>
    </row>
    <row r="3" s="2" customFormat="1" ht="28" customHeight="1" spans="1:6">
      <c r="A3" s="221" t="s">
        <v>2</v>
      </c>
      <c r="B3" s="222" t="s">
        <v>671</v>
      </c>
      <c r="C3" s="223"/>
      <c r="D3" s="224"/>
      <c r="E3" s="224"/>
      <c r="F3" s="458" t="s">
        <v>3</v>
      </c>
    </row>
    <row r="4" ht="19.5" customHeight="1" spans="1:6">
      <c r="A4" s="106" t="s">
        <v>672</v>
      </c>
      <c r="B4" s="225" t="s">
        <v>47</v>
      </c>
      <c r="C4" s="106" t="s">
        <v>48</v>
      </c>
      <c r="D4" s="13" t="s">
        <v>673</v>
      </c>
      <c r="E4" s="13"/>
      <c r="F4" s="13"/>
    </row>
    <row r="5" ht="18.75" customHeight="1" spans="1:6">
      <c r="A5" s="106"/>
      <c r="B5" s="226"/>
      <c r="C5" s="106"/>
      <c r="D5" s="13" t="s">
        <v>30</v>
      </c>
      <c r="E5" s="13" t="s">
        <v>49</v>
      </c>
      <c r="F5" s="13" t="s">
        <v>50</v>
      </c>
    </row>
    <row r="6" ht="23.25" customHeight="1" spans="1:6">
      <c r="A6" s="85">
        <v>1</v>
      </c>
      <c r="B6" s="211" t="s">
        <v>166</v>
      </c>
      <c r="C6" s="85">
        <v>3</v>
      </c>
      <c r="D6" s="105">
        <v>4</v>
      </c>
      <c r="E6" s="104">
        <v>5</v>
      </c>
      <c r="F6" s="104">
        <v>6</v>
      </c>
    </row>
    <row r="7" ht="23.25" customHeight="1" spans="1:6">
      <c r="A7" s="17"/>
      <c r="B7" s="18"/>
      <c r="C7" s="19"/>
      <c r="D7" s="53"/>
      <c r="E7" s="53"/>
      <c r="F7" s="53"/>
    </row>
    <row r="8" ht="24" customHeight="1" spans="1:6">
      <c r="A8" s="19"/>
      <c r="B8" s="22"/>
      <c r="C8" s="17"/>
      <c r="D8" s="53"/>
      <c r="E8" s="53"/>
      <c r="F8" s="53"/>
    </row>
    <row r="9" ht="18.75" customHeight="1" spans="1:6">
      <c r="A9" s="227" t="s">
        <v>123</v>
      </c>
      <c r="B9" s="227" t="s">
        <v>123</v>
      </c>
      <c r="C9" s="228" t="s">
        <v>123</v>
      </c>
      <c r="D9" s="53"/>
      <c r="E9" s="53"/>
      <c r="F9" s="53"/>
    </row>
    <row r="10" ht="43" customHeight="1" spans="1:6">
      <c r="A10" s="229" t="s">
        <v>674</v>
      </c>
      <c r="B10" s="229"/>
      <c r="C10" s="229"/>
      <c r="D10" s="229"/>
      <c r="E10" s="229"/>
      <c r="F10" s="229"/>
    </row>
  </sheetData>
  <mergeCells count="8">
    <mergeCell ref="A2:F2"/>
    <mergeCell ref="A3:C3"/>
    <mergeCell ref="D4:F4"/>
    <mergeCell ref="A9:C9"/>
    <mergeCell ref="A10:F10"/>
    <mergeCell ref="A4:A5"/>
    <mergeCell ref="B4:B5"/>
    <mergeCell ref="C4:C5"/>
  </mergeCells>
  <pageMargins left="0.75" right="0.75" top="1" bottom="1" header="0.5" footer="0.5"/>
  <pageSetup paperSize="9" fitToWidth="0"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D20" sqref="D20"/>
    </sheetView>
  </sheetViews>
  <sheetFormatPr defaultColWidth="9.14166666666667" defaultRowHeight="14.25" customHeight="1" outlineLevelCol="5"/>
  <cols>
    <col min="1" max="1" width="23.575" customWidth="1"/>
    <col min="2" max="2" width="25.775" style="1" customWidth="1"/>
    <col min="3" max="3" width="26.1416666666667" customWidth="1"/>
    <col min="4" max="4" width="22.225" style="2" customWidth="1"/>
    <col min="5" max="6" width="23.575" customWidth="1"/>
  </cols>
  <sheetData>
    <row r="1" ht="12" customHeight="1" spans="1:6">
      <c r="A1" s="193">
        <v>1</v>
      </c>
      <c r="B1" s="194">
        <v>0</v>
      </c>
      <c r="C1" s="193">
        <v>1</v>
      </c>
      <c r="D1" s="195"/>
      <c r="E1" s="196"/>
      <c r="F1" s="197" t="s">
        <v>675</v>
      </c>
    </row>
    <row r="2" ht="26.25" customHeight="1" spans="1:6">
      <c r="A2" s="198" t="s">
        <v>676</v>
      </c>
      <c r="B2" s="199" t="s">
        <v>670</v>
      </c>
      <c r="C2" s="200"/>
      <c r="D2" s="201"/>
      <c r="E2" s="202"/>
      <c r="F2" s="202"/>
    </row>
    <row r="3" ht="13.5" customHeight="1" spans="1:6">
      <c r="A3" s="6" t="s">
        <v>2</v>
      </c>
      <c r="B3" s="203" t="s">
        <v>671</v>
      </c>
      <c r="C3" s="193"/>
      <c r="D3" s="195"/>
      <c r="E3" s="196"/>
      <c r="F3" s="454" t="s">
        <v>3</v>
      </c>
    </row>
    <row r="4" ht="19.5" customHeight="1" spans="1:6">
      <c r="A4" s="205" t="s">
        <v>672</v>
      </c>
      <c r="B4" s="206" t="s">
        <v>47</v>
      </c>
      <c r="C4" s="205" t="s">
        <v>48</v>
      </c>
      <c r="D4" s="207" t="s">
        <v>677</v>
      </c>
      <c r="E4" s="63"/>
      <c r="F4" s="64"/>
    </row>
    <row r="5" ht="18.75" customHeight="1" spans="1:6">
      <c r="A5" s="208"/>
      <c r="B5" s="209"/>
      <c r="C5" s="208"/>
      <c r="D5" s="210" t="s">
        <v>30</v>
      </c>
      <c r="E5" s="62" t="s">
        <v>49</v>
      </c>
      <c r="F5" s="40" t="s">
        <v>50</v>
      </c>
    </row>
    <row r="6" ht="18.75" customHeight="1" spans="1:6">
      <c r="A6" s="85">
        <v>1</v>
      </c>
      <c r="B6" s="211" t="s">
        <v>166</v>
      </c>
      <c r="C6" s="85">
        <v>3</v>
      </c>
      <c r="D6" s="105">
        <v>4</v>
      </c>
      <c r="E6" s="104">
        <v>5</v>
      </c>
      <c r="F6" s="104">
        <v>6</v>
      </c>
    </row>
    <row r="7" ht="21" customHeight="1" spans="1:6">
      <c r="A7" s="17"/>
      <c r="B7" s="212"/>
      <c r="C7" s="213"/>
      <c r="D7" s="53"/>
      <c r="E7" s="53"/>
      <c r="F7" s="53"/>
    </row>
    <row r="8" ht="21" customHeight="1" spans="1:6">
      <c r="A8" s="213"/>
      <c r="B8" s="22"/>
      <c r="C8" s="17"/>
      <c r="D8" s="53"/>
      <c r="E8" s="53"/>
      <c r="F8" s="53"/>
    </row>
    <row r="9" ht="18.75" customHeight="1" spans="1:6">
      <c r="A9" s="214" t="s">
        <v>123</v>
      </c>
      <c r="B9" s="215" t="s">
        <v>123</v>
      </c>
      <c r="C9" s="216" t="s">
        <v>123</v>
      </c>
      <c r="D9" s="53"/>
      <c r="E9" s="53"/>
      <c r="F9" s="53"/>
    </row>
    <row r="10" ht="39" customHeight="1" spans="1:6">
      <c r="A10" s="217" t="s">
        <v>678</v>
      </c>
      <c r="B10" s="217"/>
      <c r="C10" s="217"/>
      <c r="D10" s="217"/>
      <c r="E10" s="217"/>
      <c r="F10" s="217"/>
    </row>
  </sheetData>
  <mergeCells count="8">
    <mergeCell ref="A2:F2"/>
    <mergeCell ref="A3:C3"/>
    <mergeCell ref="D4:F4"/>
    <mergeCell ref="A9:C9"/>
    <mergeCell ref="A10:F10"/>
    <mergeCell ref="A4:A5"/>
    <mergeCell ref="B4:B5"/>
    <mergeCell ref="C4:C5"/>
  </mergeCells>
  <pageMargins left="0.75" right="0.75" top="1" bottom="1" header="0.5" footer="0.5"/>
  <pageSetup paperSize="9" fitToWidth="0"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4"/>
  <sheetViews>
    <sheetView topLeftCell="C1" workbookViewId="0">
      <selection activeCell="G9" sqref="G9:G13"/>
    </sheetView>
  </sheetViews>
  <sheetFormatPr defaultColWidth="9.14166666666667" defaultRowHeight="14.25" customHeight="1"/>
  <cols>
    <col min="1" max="1" width="17.4416666666667" style="87" customWidth="1"/>
    <col min="2" max="2" width="22.225" style="88" customWidth="1"/>
    <col min="3" max="3" width="28.5583333333333" style="87" customWidth="1"/>
    <col min="4" max="4" width="10.8916666666667" style="89" customWidth="1"/>
    <col min="5" max="5" width="9" style="87" customWidth="1"/>
    <col min="6" max="6" width="14.1083333333333" style="87" customWidth="1"/>
    <col min="7" max="7" width="14.6666666666667" style="87" customWidth="1"/>
    <col min="8" max="8" width="15.1083333333333" style="87" customWidth="1"/>
    <col min="9" max="9" width="11.1083333333333" style="87" customWidth="1"/>
    <col min="10" max="10" width="10.225" style="87" customWidth="1"/>
    <col min="11" max="11" width="12.8916666666667" style="87" customWidth="1"/>
    <col min="12" max="12" width="10.3333333333333" style="87" customWidth="1"/>
    <col min="13" max="13" width="11.775" style="87" customWidth="1"/>
    <col min="14" max="17" width="14.4416666666667" style="87" customWidth="1"/>
    <col min="18" max="16384" width="9.14166666666667" style="87"/>
  </cols>
  <sheetData>
    <row r="1" ht="13.5" customHeight="1" spans="15:17">
      <c r="O1" s="180"/>
      <c r="P1" s="180"/>
      <c r="Q1" s="67" t="s">
        <v>679</v>
      </c>
    </row>
    <row r="2" ht="27.75" customHeight="1" spans="1:17">
      <c r="A2" s="157" t="s">
        <v>680</v>
      </c>
      <c r="B2" s="158"/>
      <c r="C2" s="159"/>
      <c r="D2" s="158"/>
      <c r="E2" s="159"/>
      <c r="F2" s="159"/>
      <c r="G2" s="159"/>
      <c r="H2" s="159"/>
      <c r="I2" s="159"/>
      <c r="J2" s="159"/>
      <c r="K2" s="181"/>
      <c r="L2" s="159"/>
      <c r="M2" s="159"/>
      <c r="N2" s="159"/>
      <c r="O2" s="181"/>
      <c r="P2" s="181"/>
      <c r="Q2" s="159"/>
    </row>
    <row r="3" ht="18.75" customHeight="1" spans="1:17">
      <c r="A3" s="160" t="s">
        <v>126</v>
      </c>
      <c r="B3" s="161"/>
      <c r="C3" s="109"/>
      <c r="D3" s="162"/>
      <c r="E3" s="109"/>
      <c r="F3" s="109"/>
      <c r="G3" s="109"/>
      <c r="H3" s="109"/>
      <c r="I3" s="109"/>
      <c r="J3" s="109"/>
      <c r="O3" s="182"/>
      <c r="P3" s="182"/>
      <c r="Q3" s="457" t="s">
        <v>264</v>
      </c>
    </row>
    <row r="4" ht="15.75" customHeight="1" spans="1:17">
      <c r="A4" s="163" t="s">
        <v>681</v>
      </c>
      <c r="B4" s="164" t="s">
        <v>682</v>
      </c>
      <c r="C4" s="165" t="s">
        <v>683</v>
      </c>
      <c r="D4" s="164" t="s">
        <v>684</v>
      </c>
      <c r="E4" s="165" t="s">
        <v>685</v>
      </c>
      <c r="F4" s="165" t="s">
        <v>686</v>
      </c>
      <c r="G4" s="166" t="s">
        <v>281</v>
      </c>
      <c r="H4" s="166"/>
      <c r="I4" s="166"/>
      <c r="J4" s="166"/>
      <c r="K4" s="183"/>
      <c r="L4" s="166"/>
      <c r="M4" s="166"/>
      <c r="N4" s="166"/>
      <c r="O4" s="184"/>
      <c r="P4" s="183"/>
      <c r="Q4" s="192"/>
    </row>
    <row r="5" ht="17.25" customHeight="1" spans="1:17">
      <c r="A5" s="167"/>
      <c r="B5" s="168"/>
      <c r="C5" s="169"/>
      <c r="D5" s="168"/>
      <c r="E5" s="169"/>
      <c r="F5" s="169"/>
      <c r="G5" s="169" t="s">
        <v>381</v>
      </c>
      <c r="H5" s="169" t="s">
        <v>284</v>
      </c>
      <c r="I5" s="169" t="s">
        <v>687</v>
      </c>
      <c r="J5" s="169" t="s">
        <v>688</v>
      </c>
      <c r="K5" s="185" t="s">
        <v>689</v>
      </c>
      <c r="L5" s="186" t="s">
        <v>287</v>
      </c>
      <c r="M5" s="186"/>
      <c r="N5" s="186"/>
      <c r="O5" s="187"/>
      <c r="P5" s="188"/>
      <c r="Q5" s="172"/>
    </row>
    <row r="6" ht="54" customHeight="1" spans="1:17">
      <c r="A6" s="170"/>
      <c r="B6" s="171"/>
      <c r="C6" s="172"/>
      <c r="D6" s="171"/>
      <c r="E6" s="172"/>
      <c r="F6" s="172"/>
      <c r="G6" s="172"/>
      <c r="H6" s="172" t="s">
        <v>32</v>
      </c>
      <c r="I6" s="172"/>
      <c r="J6" s="172"/>
      <c r="K6" s="189"/>
      <c r="L6" s="172" t="s">
        <v>269</v>
      </c>
      <c r="M6" s="172" t="s">
        <v>296</v>
      </c>
      <c r="N6" s="172" t="s">
        <v>297</v>
      </c>
      <c r="O6" s="190" t="s">
        <v>298</v>
      </c>
      <c r="P6" s="189" t="s">
        <v>299</v>
      </c>
      <c r="Q6" s="172" t="s">
        <v>300</v>
      </c>
    </row>
    <row r="7" s="86" customFormat="1" ht="15" customHeight="1" spans="1:17">
      <c r="A7" s="50">
        <v>1</v>
      </c>
      <c r="B7" s="173">
        <v>2</v>
      </c>
      <c r="C7" s="174">
        <v>3</v>
      </c>
      <c r="D7" s="173">
        <v>4</v>
      </c>
      <c r="E7" s="174">
        <v>5</v>
      </c>
      <c r="F7" s="174">
        <v>6</v>
      </c>
      <c r="G7" s="175">
        <v>7</v>
      </c>
      <c r="H7" s="175">
        <v>8</v>
      </c>
      <c r="I7" s="175">
        <v>9</v>
      </c>
      <c r="J7" s="175">
        <v>10</v>
      </c>
      <c r="K7" s="175">
        <v>11</v>
      </c>
      <c r="L7" s="175">
        <v>12</v>
      </c>
      <c r="M7" s="175">
        <v>13</v>
      </c>
      <c r="N7" s="175">
        <v>14</v>
      </c>
      <c r="O7" s="175">
        <v>15</v>
      </c>
      <c r="P7" s="175">
        <v>16</v>
      </c>
      <c r="Q7" s="175">
        <v>17</v>
      </c>
    </row>
    <row r="8" s="86" customFormat="1" ht="21" customHeight="1" spans="1:17">
      <c r="A8" s="17" t="s">
        <v>690</v>
      </c>
      <c r="B8" s="137"/>
      <c r="C8" s="138"/>
      <c r="D8" s="176"/>
      <c r="E8" s="177"/>
      <c r="F8" s="21">
        <v>3</v>
      </c>
      <c r="G8" s="21">
        <v>8.401463</v>
      </c>
      <c r="H8" s="21">
        <v>8.401463</v>
      </c>
      <c r="I8" s="21"/>
      <c r="J8" s="21"/>
      <c r="K8" s="21"/>
      <c r="L8" s="21"/>
      <c r="M8" s="21"/>
      <c r="N8" s="21"/>
      <c r="O8" s="21"/>
      <c r="P8" s="21"/>
      <c r="Q8" s="21"/>
    </row>
    <row r="9" s="86" customFormat="1" ht="25.5" customHeight="1" spans="1:17">
      <c r="A9" s="17" t="s">
        <v>392</v>
      </c>
      <c r="B9" s="22" t="s">
        <v>691</v>
      </c>
      <c r="C9" s="17" t="s">
        <v>692</v>
      </c>
      <c r="D9" s="22" t="s">
        <v>693</v>
      </c>
      <c r="E9" s="22" t="s">
        <v>165</v>
      </c>
      <c r="F9" s="21">
        <v>3</v>
      </c>
      <c r="G9" s="21">
        <v>3</v>
      </c>
      <c r="H9" s="21">
        <v>3</v>
      </c>
      <c r="I9" s="21"/>
      <c r="J9" s="21"/>
      <c r="K9" s="21"/>
      <c r="L9" s="21"/>
      <c r="M9" s="21"/>
      <c r="N9" s="21"/>
      <c r="O9" s="21"/>
      <c r="P9" s="21"/>
      <c r="Q9" s="21"/>
    </row>
    <row r="10" s="86" customFormat="1" ht="25.5" customHeight="1" spans="1:17">
      <c r="A10" s="17" t="s">
        <v>226</v>
      </c>
      <c r="B10" s="22" t="s">
        <v>694</v>
      </c>
      <c r="C10" s="17" t="s">
        <v>695</v>
      </c>
      <c r="D10" s="22" t="s">
        <v>693</v>
      </c>
      <c r="E10" s="22" t="s">
        <v>165</v>
      </c>
      <c r="F10" s="21"/>
      <c r="G10" s="21">
        <v>0.771638</v>
      </c>
      <c r="H10" s="21">
        <v>0.771638</v>
      </c>
      <c r="I10" s="21"/>
      <c r="J10" s="21"/>
      <c r="K10" s="21"/>
      <c r="L10" s="21"/>
      <c r="M10" s="21"/>
      <c r="N10" s="21"/>
      <c r="O10" s="21"/>
      <c r="P10" s="21"/>
      <c r="Q10" s="21"/>
    </row>
    <row r="11" s="86" customFormat="1" ht="25.5" customHeight="1" spans="1:17">
      <c r="A11" s="17" t="s">
        <v>226</v>
      </c>
      <c r="B11" s="22" t="s">
        <v>694</v>
      </c>
      <c r="C11" s="17" t="s">
        <v>695</v>
      </c>
      <c r="D11" s="22" t="s">
        <v>693</v>
      </c>
      <c r="E11" s="22" t="s">
        <v>165</v>
      </c>
      <c r="F11" s="21"/>
      <c r="G11" s="21">
        <v>0.281399</v>
      </c>
      <c r="H11" s="21">
        <v>0.281399</v>
      </c>
      <c r="I11" s="21"/>
      <c r="J11" s="21"/>
      <c r="K11" s="21"/>
      <c r="L11" s="21"/>
      <c r="M11" s="21"/>
      <c r="N11" s="21"/>
      <c r="O11" s="21"/>
      <c r="P11" s="21"/>
      <c r="Q11" s="21"/>
    </row>
    <row r="12" s="86" customFormat="1" ht="25.5" customHeight="1" spans="1:17">
      <c r="A12" s="17" t="s">
        <v>226</v>
      </c>
      <c r="B12" s="22" t="s">
        <v>696</v>
      </c>
      <c r="C12" s="17" t="s">
        <v>697</v>
      </c>
      <c r="D12" s="22" t="s">
        <v>693</v>
      </c>
      <c r="E12" s="22" t="s">
        <v>165</v>
      </c>
      <c r="F12" s="21"/>
      <c r="G12" s="21">
        <v>1.8</v>
      </c>
      <c r="H12" s="21">
        <v>1.8</v>
      </c>
      <c r="I12" s="21"/>
      <c r="J12" s="21"/>
      <c r="K12" s="21"/>
      <c r="L12" s="21"/>
      <c r="M12" s="21"/>
      <c r="N12" s="21"/>
      <c r="O12" s="21"/>
      <c r="P12" s="21"/>
      <c r="Q12" s="21"/>
    </row>
    <row r="13" s="86" customFormat="1" ht="25.5" customHeight="1" spans="1:17">
      <c r="A13" s="17" t="s">
        <v>226</v>
      </c>
      <c r="B13" s="22" t="s">
        <v>698</v>
      </c>
      <c r="C13" s="17" t="s">
        <v>699</v>
      </c>
      <c r="D13" s="22" t="s">
        <v>693</v>
      </c>
      <c r="E13" s="22" t="s">
        <v>165</v>
      </c>
      <c r="F13" s="21"/>
      <c r="G13" s="21">
        <v>2.548426</v>
      </c>
      <c r="H13" s="21">
        <v>2.548426</v>
      </c>
      <c r="I13" s="21"/>
      <c r="J13" s="21"/>
      <c r="K13" s="21"/>
      <c r="L13" s="21"/>
      <c r="M13" s="21"/>
      <c r="N13" s="21"/>
      <c r="O13" s="21"/>
      <c r="P13" s="21"/>
      <c r="Q13" s="21"/>
    </row>
    <row r="14" s="86" customFormat="1" ht="21" customHeight="1" spans="1:17">
      <c r="A14" s="141" t="s">
        <v>123</v>
      </c>
      <c r="B14" s="142"/>
      <c r="C14" s="178"/>
      <c r="D14" s="179"/>
      <c r="E14" s="177"/>
      <c r="F14" s="21">
        <v>3</v>
      </c>
      <c r="G14" s="21">
        <v>8.401463</v>
      </c>
      <c r="H14" s="21">
        <v>8.401463</v>
      </c>
      <c r="I14" s="21"/>
      <c r="J14" s="21"/>
      <c r="K14" s="21"/>
      <c r="L14" s="21"/>
      <c r="M14" s="21"/>
      <c r="N14" s="21"/>
      <c r="O14" s="21"/>
      <c r="P14" s="21"/>
      <c r="Q14" s="21"/>
    </row>
  </sheetData>
  <mergeCells count="16">
    <mergeCell ref="A2:Q2"/>
    <mergeCell ref="A3:F3"/>
    <mergeCell ref="G4:Q4"/>
    <mergeCell ref="L5:Q5"/>
    <mergeCell ref="A14:E14"/>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fitToWidth="0"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1"/>
  <sheetViews>
    <sheetView workbookViewId="0">
      <selection activeCell="H20" sqref="H20"/>
    </sheetView>
  </sheetViews>
  <sheetFormatPr defaultColWidth="9.14166666666667" defaultRowHeight="14.25" customHeight="1"/>
  <cols>
    <col min="1" max="1" width="10.775" customWidth="1"/>
    <col min="2" max="2" width="12.6666666666667" style="1" customWidth="1"/>
    <col min="3" max="3" width="19.775" customWidth="1"/>
    <col min="4" max="4" width="11" style="2" customWidth="1"/>
    <col min="5" max="5" width="10.6666666666667" customWidth="1"/>
    <col min="6" max="6" width="9.55833333333333" customWidth="1"/>
    <col min="7" max="7" width="9.775" customWidth="1"/>
    <col min="8" max="8" width="8.225" customWidth="1"/>
    <col min="9" max="9" width="10.4416666666667" customWidth="1"/>
    <col min="10" max="10" width="7.55833333333333" customWidth="1"/>
    <col min="11" max="11" width="9.55833333333333" customWidth="1"/>
    <col min="12" max="12" width="11" customWidth="1"/>
    <col min="13" max="13" width="10" customWidth="1"/>
    <col min="14" max="14" width="10.225" customWidth="1"/>
    <col min="15" max="15" width="12.4416666666667" customWidth="1"/>
    <col min="16" max="16" width="9.33333333333333" customWidth="1"/>
    <col min="17" max="17" width="9.55833333333333" customWidth="1"/>
    <col min="18" max="18" width="10.3333333333333" customWidth="1"/>
  </cols>
  <sheetData>
    <row r="1" ht="13.5" customHeight="1" spans="1:18">
      <c r="A1" s="112"/>
      <c r="B1" s="113"/>
      <c r="C1" s="112"/>
      <c r="D1" s="114"/>
      <c r="E1" s="115"/>
      <c r="F1" s="115"/>
      <c r="G1" s="115"/>
      <c r="H1" s="112"/>
      <c r="I1" s="112"/>
      <c r="J1" s="112"/>
      <c r="K1" s="112"/>
      <c r="L1" s="144"/>
      <c r="M1" s="112"/>
      <c r="N1" s="112"/>
      <c r="O1" s="112"/>
      <c r="P1" s="108"/>
      <c r="Q1" s="152"/>
      <c r="R1" s="153" t="s">
        <v>700</v>
      </c>
    </row>
    <row r="2" ht="27.75" customHeight="1" spans="1:18">
      <c r="A2" s="68" t="s">
        <v>701</v>
      </c>
      <c r="B2" s="116"/>
      <c r="C2" s="117"/>
      <c r="D2" s="118"/>
      <c r="E2" s="119"/>
      <c r="F2" s="119"/>
      <c r="G2" s="119"/>
      <c r="H2" s="117"/>
      <c r="I2" s="117"/>
      <c r="J2" s="117"/>
      <c r="K2" s="117"/>
      <c r="L2" s="145"/>
      <c r="M2" s="117"/>
      <c r="N2" s="117"/>
      <c r="O2" s="117"/>
      <c r="P2" s="119"/>
      <c r="Q2" s="145"/>
      <c r="R2" s="117"/>
    </row>
    <row r="3" ht="18.75" customHeight="1" spans="1:18">
      <c r="A3" s="120" t="s">
        <v>2</v>
      </c>
      <c r="B3" s="121"/>
      <c r="C3" s="122"/>
      <c r="D3" s="123"/>
      <c r="E3" s="124"/>
      <c r="F3" s="124"/>
      <c r="G3" s="124"/>
      <c r="H3" s="122"/>
      <c r="I3" s="122"/>
      <c r="J3" s="122"/>
      <c r="K3" s="122"/>
      <c r="L3" s="144"/>
      <c r="M3" s="112"/>
      <c r="N3" s="112"/>
      <c r="O3" s="112"/>
      <c r="P3" s="146"/>
      <c r="Q3" s="154"/>
      <c r="R3" s="459" t="s">
        <v>3</v>
      </c>
    </row>
    <row r="4" ht="15.75" customHeight="1" spans="1:18">
      <c r="A4" s="39" t="s">
        <v>702</v>
      </c>
      <c r="B4" s="125" t="s">
        <v>703</v>
      </c>
      <c r="C4" s="126" t="s">
        <v>704</v>
      </c>
      <c r="D4" s="127" t="s">
        <v>705</v>
      </c>
      <c r="E4" s="128" t="s">
        <v>706</v>
      </c>
      <c r="F4" s="128" t="s">
        <v>707</v>
      </c>
      <c r="G4" s="128" t="s">
        <v>708</v>
      </c>
      <c r="H4" s="71" t="s">
        <v>282</v>
      </c>
      <c r="I4" s="71"/>
      <c r="J4" s="71"/>
      <c r="K4" s="71"/>
      <c r="L4" s="147"/>
      <c r="M4" s="71"/>
      <c r="N4" s="71"/>
      <c r="O4" s="71"/>
      <c r="P4" s="148"/>
      <c r="Q4" s="147"/>
      <c r="R4" s="72"/>
    </row>
    <row r="5" ht="17.25" customHeight="1" spans="1:18">
      <c r="A5" s="44"/>
      <c r="B5" s="129"/>
      <c r="C5" s="130"/>
      <c r="D5" s="131"/>
      <c r="E5" s="132"/>
      <c r="F5" s="132"/>
      <c r="G5" s="132"/>
      <c r="H5" s="130" t="s">
        <v>30</v>
      </c>
      <c r="I5" s="130" t="s">
        <v>33</v>
      </c>
      <c r="J5" s="130" t="s">
        <v>709</v>
      </c>
      <c r="K5" s="130" t="s">
        <v>710</v>
      </c>
      <c r="L5" s="132" t="s">
        <v>711</v>
      </c>
      <c r="M5" s="149" t="s">
        <v>712</v>
      </c>
      <c r="N5" s="149"/>
      <c r="O5" s="149"/>
      <c r="P5" s="150"/>
      <c r="Q5" s="156"/>
      <c r="R5" s="134"/>
    </row>
    <row r="6" ht="54" customHeight="1" spans="1:18">
      <c r="A6" s="49"/>
      <c r="B6" s="133"/>
      <c r="C6" s="134"/>
      <c r="D6" s="135"/>
      <c r="E6" s="136"/>
      <c r="F6" s="136"/>
      <c r="G6" s="136"/>
      <c r="H6" s="134"/>
      <c r="I6" s="134" t="s">
        <v>32</v>
      </c>
      <c r="J6" s="134"/>
      <c r="K6" s="134"/>
      <c r="L6" s="136"/>
      <c r="M6" s="134" t="s">
        <v>32</v>
      </c>
      <c r="N6" s="134" t="s">
        <v>38</v>
      </c>
      <c r="O6" s="134" t="s">
        <v>305</v>
      </c>
      <c r="P6" s="151" t="s">
        <v>40</v>
      </c>
      <c r="Q6" s="136" t="s">
        <v>41</v>
      </c>
      <c r="R6" s="134" t="s">
        <v>42</v>
      </c>
    </row>
    <row r="7" ht="15" customHeight="1" spans="1:18">
      <c r="A7" s="49">
        <v>1</v>
      </c>
      <c r="B7" s="133">
        <v>2</v>
      </c>
      <c r="C7" s="134">
        <v>3</v>
      </c>
      <c r="D7" s="135">
        <v>4</v>
      </c>
      <c r="E7" s="136">
        <v>5</v>
      </c>
      <c r="F7" s="136">
        <v>6</v>
      </c>
      <c r="G7" s="136">
        <v>7</v>
      </c>
      <c r="H7" s="136">
        <v>8</v>
      </c>
      <c r="I7" s="136">
        <v>9</v>
      </c>
      <c r="J7" s="136">
        <v>10</v>
      </c>
      <c r="K7" s="136">
        <v>11</v>
      </c>
      <c r="L7" s="136">
        <v>12</v>
      </c>
      <c r="M7" s="136">
        <v>13</v>
      </c>
      <c r="N7" s="136">
        <v>14</v>
      </c>
      <c r="O7" s="136">
        <v>15</v>
      </c>
      <c r="P7" s="136">
        <v>16</v>
      </c>
      <c r="Q7" s="136">
        <v>17</v>
      </c>
      <c r="R7" s="136">
        <v>18</v>
      </c>
    </row>
    <row r="8" ht="21" customHeight="1" spans="1:18">
      <c r="A8" s="17"/>
      <c r="B8" s="137"/>
      <c r="C8" s="138"/>
      <c r="D8" s="139"/>
      <c r="E8" s="140"/>
      <c r="F8" s="140"/>
      <c r="G8" s="140"/>
      <c r="H8" s="53"/>
      <c r="I8" s="53"/>
      <c r="J8" s="53"/>
      <c r="K8" s="53"/>
      <c r="L8" s="53"/>
      <c r="M8" s="53"/>
      <c r="N8" s="53"/>
      <c r="O8" s="53"/>
      <c r="P8" s="53"/>
      <c r="Q8" s="53"/>
      <c r="R8" s="53"/>
    </row>
    <row r="9" ht="21" customHeight="1" spans="1:18">
      <c r="A9" s="17"/>
      <c r="B9" s="22"/>
      <c r="C9" s="17"/>
      <c r="D9" s="54"/>
      <c r="E9" s="17"/>
      <c r="F9" s="17"/>
      <c r="G9" s="17"/>
      <c r="H9" s="53"/>
      <c r="I9" s="53"/>
      <c r="J9" s="53"/>
      <c r="K9" s="53"/>
      <c r="L9" s="53"/>
      <c r="M9" s="53"/>
      <c r="N9" s="53"/>
      <c r="O9" s="53"/>
      <c r="P9" s="53"/>
      <c r="Q9" s="53"/>
      <c r="R9" s="53"/>
    </row>
    <row r="10" ht="21" customHeight="1" spans="1:18">
      <c r="A10" s="141" t="s">
        <v>713</v>
      </c>
      <c r="B10" s="142"/>
      <c r="C10" s="143"/>
      <c r="D10" s="139"/>
      <c r="E10" s="140"/>
      <c r="F10" s="140"/>
      <c r="G10" s="140"/>
      <c r="H10" s="53"/>
      <c r="I10" s="53"/>
      <c r="J10" s="53"/>
      <c r="K10" s="53"/>
      <c r="L10" s="53"/>
      <c r="M10" s="53"/>
      <c r="N10" s="53"/>
      <c r="O10" s="53"/>
      <c r="P10" s="53"/>
      <c r="Q10" s="53"/>
      <c r="R10" s="53"/>
    </row>
    <row r="11" ht="37" customHeight="1" spans="1:18">
      <c r="A11" s="60" t="s">
        <v>714</v>
      </c>
      <c r="B11" s="60"/>
      <c r="C11" s="60"/>
      <c r="D11" s="60"/>
      <c r="E11" s="60"/>
      <c r="F11" s="60"/>
      <c r="G11" s="60"/>
      <c r="H11" s="60"/>
      <c r="I11" s="60"/>
      <c r="J11" s="60"/>
      <c r="K11" s="60"/>
      <c r="L11" s="60"/>
      <c r="M11" s="60"/>
      <c r="N11" s="60"/>
      <c r="O11" s="60"/>
      <c r="P11" s="60"/>
      <c r="Q11" s="60"/>
      <c r="R11" s="60"/>
    </row>
  </sheetData>
  <mergeCells count="18">
    <mergeCell ref="A2:R2"/>
    <mergeCell ref="A3:C3"/>
    <mergeCell ref="H4:R4"/>
    <mergeCell ref="M5:R5"/>
    <mergeCell ref="A10:C10"/>
    <mergeCell ref="A11:R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workbookViewId="0">
      <selection activeCell="M1" sqref="M1"/>
    </sheetView>
  </sheetViews>
  <sheetFormatPr defaultColWidth="9.14166666666667" defaultRowHeight="14.25" customHeight="1"/>
  <cols>
    <col min="1" max="1" width="41.225" style="87" customWidth="1"/>
    <col min="2" max="2" width="13.1083333333333" style="88" customWidth="1"/>
    <col min="3" max="3" width="13.425" style="87" customWidth="1"/>
    <col min="4" max="4" width="10.8916666666667" style="89" customWidth="1"/>
    <col min="5" max="5" width="8.89166666666667" style="87" customWidth="1"/>
    <col min="6" max="6" width="9.14166666666667" style="87"/>
    <col min="7" max="14" width="10.275" style="87" customWidth="1"/>
    <col min="15" max="16384" width="9.14166666666667" style="87"/>
  </cols>
  <sheetData>
    <row r="1" ht="13.5" customHeight="1" spans="4:14">
      <c r="D1" s="90"/>
      <c r="F1" s="91"/>
      <c r="N1" s="108" t="s">
        <v>715</v>
      </c>
    </row>
    <row r="2" ht="35.25" customHeight="1" spans="1:14">
      <c r="A2" s="92" t="s">
        <v>716</v>
      </c>
      <c r="B2" s="93"/>
      <c r="C2" s="94"/>
      <c r="D2" s="93"/>
      <c r="E2" s="94"/>
      <c r="F2" s="94"/>
      <c r="G2" s="94"/>
      <c r="H2" s="94"/>
      <c r="I2" s="94"/>
      <c r="J2" s="94"/>
      <c r="K2" s="94"/>
      <c r="L2" s="94"/>
      <c r="M2" s="94"/>
      <c r="N2" s="94"/>
    </row>
    <row r="3" ht="21" customHeight="1" spans="1:13">
      <c r="A3" s="95" t="s">
        <v>717</v>
      </c>
      <c r="B3" s="96"/>
      <c r="C3" s="97"/>
      <c r="D3" s="98"/>
      <c r="E3" s="97"/>
      <c r="F3" s="99"/>
      <c r="G3" s="97"/>
      <c r="H3" s="97"/>
      <c r="I3" s="97"/>
      <c r="J3" s="97"/>
      <c r="K3" s="109"/>
      <c r="L3" s="109"/>
      <c r="M3" s="460" t="s">
        <v>718</v>
      </c>
    </row>
    <row r="4" ht="19.5" customHeight="1" spans="1:14">
      <c r="A4" s="100" t="s">
        <v>719</v>
      </c>
      <c r="B4" s="100" t="s">
        <v>281</v>
      </c>
      <c r="C4" s="100"/>
      <c r="D4" s="100"/>
      <c r="E4" s="100" t="s">
        <v>720</v>
      </c>
      <c r="F4" s="100"/>
      <c r="G4" s="100"/>
      <c r="H4" s="100"/>
      <c r="I4" s="100"/>
      <c r="J4" s="100"/>
      <c r="K4" s="100"/>
      <c r="L4" s="100"/>
      <c r="M4" s="100"/>
      <c r="N4" s="100"/>
    </row>
    <row r="5" ht="40.5" customHeight="1" spans="1:14">
      <c r="A5" s="100"/>
      <c r="B5" s="100" t="s">
        <v>381</v>
      </c>
      <c r="C5" s="101" t="s">
        <v>284</v>
      </c>
      <c r="D5" s="102" t="s">
        <v>721</v>
      </c>
      <c r="E5" s="103" t="s">
        <v>722</v>
      </c>
      <c r="F5" s="103" t="s">
        <v>723</v>
      </c>
      <c r="G5" s="103" t="s">
        <v>724</v>
      </c>
      <c r="H5" s="103" t="s">
        <v>725</v>
      </c>
      <c r="I5" s="103" t="s">
        <v>726</v>
      </c>
      <c r="J5" s="103" t="s">
        <v>727</v>
      </c>
      <c r="K5" s="103" t="s">
        <v>728</v>
      </c>
      <c r="L5" s="103" t="s">
        <v>729</v>
      </c>
      <c r="M5" s="103" t="s">
        <v>730</v>
      </c>
      <c r="N5" s="103" t="s">
        <v>731</v>
      </c>
    </row>
    <row r="6" s="86" customFormat="1" ht="19.5" customHeight="1" spans="1:14">
      <c r="A6" s="104">
        <v>1</v>
      </c>
      <c r="B6" s="105">
        <v>2</v>
      </c>
      <c r="C6" s="104">
        <v>3</v>
      </c>
      <c r="D6" s="13">
        <v>4</v>
      </c>
      <c r="E6" s="85">
        <v>5</v>
      </c>
      <c r="F6" s="104">
        <v>6</v>
      </c>
      <c r="G6" s="85">
        <v>7</v>
      </c>
      <c r="H6" s="106">
        <v>8</v>
      </c>
      <c r="I6" s="85">
        <v>9</v>
      </c>
      <c r="J6" s="85">
        <v>10</v>
      </c>
      <c r="K6" s="85">
        <v>11</v>
      </c>
      <c r="L6" s="106">
        <v>12</v>
      </c>
      <c r="M6" s="85">
        <v>13</v>
      </c>
      <c r="N6" s="111">
        <v>14</v>
      </c>
    </row>
    <row r="7" ht="18.75" customHeight="1" spans="1:14">
      <c r="A7" s="107" t="s">
        <v>44</v>
      </c>
      <c r="B7" s="21">
        <v>1628.7</v>
      </c>
      <c r="C7" s="21">
        <v>1628.7</v>
      </c>
      <c r="D7" s="21"/>
      <c r="E7" s="21">
        <v>0.02</v>
      </c>
      <c r="F7" s="21">
        <v>318.241</v>
      </c>
      <c r="G7" s="21">
        <v>164.74</v>
      </c>
      <c r="H7" s="21">
        <v>81.06</v>
      </c>
      <c r="I7" s="21">
        <v>16.53</v>
      </c>
      <c r="J7" s="21">
        <v>233.407</v>
      </c>
      <c r="K7" s="21">
        <v>188.19</v>
      </c>
      <c r="L7" s="21">
        <v>121.302</v>
      </c>
      <c r="M7" s="21">
        <v>192.35</v>
      </c>
      <c r="N7" s="21">
        <v>312.86</v>
      </c>
    </row>
    <row r="8" ht="18.75" customHeight="1" spans="1:14">
      <c r="A8" s="107" t="s">
        <v>400</v>
      </c>
      <c r="B8" s="21">
        <v>774</v>
      </c>
      <c r="C8" s="21">
        <v>774</v>
      </c>
      <c r="D8" s="21"/>
      <c r="E8" s="21"/>
      <c r="F8" s="21">
        <v>170</v>
      </c>
      <c r="G8" s="21">
        <v>69</v>
      </c>
      <c r="H8" s="21">
        <v>32</v>
      </c>
      <c r="I8" s="21"/>
      <c r="J8" s="21">
        <v>114</v>
      </c>
      <c r="K8" s="21">
        <v>90</v>
      </c>
      <c r="L8" s="21">
        <v>64</v>
      </c>
      <c r="M8" s="21">
        <v>101</v>
      </c>
      <c r="N8" s="21">
        <v>134</v>
      </c>
    </row>
    <row r="9" ht="30" customHeight="1" spans="1:14">
      <c r="A9" s="107" t="s">
        <v>419</v>
      </c>
      <c r="B9" s="21">
        <v>72</v>
      </c>
      <c r="C9" s="21">
        <v>72</v>
      </c>
      <c r="D9" s="21"/>
      <c r="E9" s="21">
        <v>0.02</v>
      </c>
      <c r="F9" s="21">
        <v>1.39</v>
      </c>
      <c r="G9" s="21">
        <v>2.17</v>
      </c>
      <c r="H9" s="21">
        <v>1.53</v>
      </c>
      <c r="I9" s="21">
        <v>16.53</v>
      </c>
      <c r="J9" s="21">
        <v>9.02</v>
      </c>
      <c r="K9" s="21">
        <v>3.92</v>
      </c>
      <c r="L9" s="21">
        <v>5.69</v>
      </c>
      <c r="M9" s="21">
        <v>4.58</v>
      </c>
      <c r="N9" s="21">
        <v>27.15</v>
      </c>
    </row>
    <row r="10" ht="18.75" customHeight="1" spans="1:14">
      <c r="A10" s="107" t="s">
        <v>415</v>
      </c>
      <c r="B10" s="21">
        <v>18.7</v>
      </c>
      <c r="C10" s="21">
        <v>18.7</v>
      </c>
      <c r="D10" s="21"/>
      <c r="E10" s="21"/>
      <c r="F10" s="21">
        <v>8.471</v>
      </c>
      <c r="G10" s="21">
        <v>1.97</v>
      </c>
      <c r="H10" s="21">
        <v>1.07</v>
      </c>
      <c r="I10" s="21"/>
      <c r="J10" s="21">
        <v>1.047</v>
      </c>
      <c r="K10" s="21">
        <v>0.85</v>
      </c>
      <c r="L10" s="21">
        <v>0.762</v>
      </c>
      <c r="M10" s="21">
        <v>1.42</v>
      </c>
      <c r="N10" s="21">
        <v>3.11</v>
      </c>
    </row>
    <row r="11" ht="18.75" customHeight="1" spans="1:14">
      <c r="A11" s="107" t="s">
        <v>407</v>
      </c>
      <c r="B11" s="21">
        <v>220</v>
      </c>
      <c r="C11" s="21">
        <v>220</v>
      </c>
      <c r="D11" s="21"/>
      <c r="E11" s="21"/>
      <c r="F11" s="21">
        <v>60.11</v>
      </c>
      <c r="G11" s="21">
        <v>49.94</v>
      </c>
      <c r="H11" s="21">
        <v>26.46</v>
      </c>
      <c r="I11" s="21"/>
      <c r="J11" s="21">
        <v>9.17</v>
      </c>
      <c r="K11" s="21">
        <v>13.86</v>
      </c>
      <c r="L11" s="21">
        <v>4.85</v>
      </c>
      <c r="M11" s="21">
        <v>14.35</v>
      </c>
      <c r="N11" s="21">
        <v>41.26</v>
      </c>
    </row>
    <row r="12" ht="18.75" customHeight="1" spans="1:14">
      <c r="A12" s="107" t="s">
        <v>425</v>
      </c>
      <c r="B12" s="21">
        <v>544</v>
      </c>
      <c r="C12" s="21">
        <v>544</v>
      </c>
      <c r="D12" s="21"/>
      <c r="E12" s="21"/>
      <c r="F12" s="21">
        <v>78.27</v>
      </c>
      <c r="G12" s="21">
        <v>41.66</v>
      </c>
      <c r="H12" s="21">
        <v>20</v>
      </c>
      <c r="I12" s="21"/>
      <c r="J12" s="21">
        <v>100.17</v>
      </c>
      <c r="K12" s="21">
        <v>79.56</v>
      </c>
      <c r="L12" s="21">
        <v>46</v>
      </c>
      <c r="M12" s="21">
        <v>71</v>
      </c>
      <c r="N12" s="21">
        <v>107.34</v>
      </c>
    </row>
  </sheetData>
  <mergeCells count="6">
    <mergeCell ref="A2:N2"/>
    <mergeCell ref="A3:J3"/>
    <mergeCell ref="M3:N3"/>
    <mergeCell ref="B4:D4"/>
    <mergeCell ref="E4:N4"/>
    <mergeCell ref="A4:A5"/>
  </mergeCells>
  <pageMargins left="0.75" right="0.75" top="1" bottom="1" header="0.5" footer="0.5"/>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7"/>
  <sheetViews>
    <sheetView tabSelected="1" topLeftCell="B1" workbookViewId="0">
      <selection activeCell="J3" sqref="J3"/>
    </sheetView>
  </sheetViews>
  <sheetFormatPr defaultColWidth="9.14166666666667" defaultRowHeight="12" customHeight="1"/>
  <cols>
    <col min="1" max="1" width="33.225" customWidth="1"/>
    <col min="2" max="2" width="83.225" style="1" customWidth="1"/>
    <col min="3" max="3" width="10.4416666666667" style="1" customWidth="1"/>
    <col min="4" max="4" width="10.6666666666667" style="1" customWidth="1"/>
    <col min="5" max="5" width="9.89166666666667" style="1" customWidth="1"/>
    <col min="6" max="6" width="10.1083333333333" style="1" customWidth="1"/>
    <col min="7" max="9" width="12" style="1" customWidth="1"/>
    <col min="10" max="10" width="48.8916666666667" customWidth="1"/>
  </cols>
  <sheetData>
    <row r="1" customHeight="1" spans="10:10">
      <c r="J1" s="84" t="s">
        <v>732</v>
      </c>
    </row>
    <row r="2" ht="28.5" customHeight="1" spans="1:10">
      <c r="A2" s="80" t="s">
        <v>733</v>
      </c>
      <c r="B2" s="5"/>
      <c r="C2" s="5"/>
      <c r="D2" s="5"/>
      <c r="E2" s="5"/>
      <c r="F2" s="81"/>
      <c r="G2" s="5"/>
      <c r="H2" s="81"/>
      <c r="I2" s="81"/>
      <c r="J2" s="5"/>
    </row>
    <row r="3" ht="26" customHeight="1" spans="1:1">
      <c r="A3" s="6" t="s">
        <v>2</v>
      </c>
    </row>
    <row r="4" ht="44.25" customHeight="1" spans="1:10">
      <c r="A4" s="73" t="s">
        <v>430</v>
      </c>
      <c r="B4" s="74" t="s">
        <v>431</v>
      </c>
      <c r="C4" s="74" t="s">
        <v>432</v>
      </c>
      <c r="D4" s="74" t="s">
        <v>433</v>
      </c>
      <c r="E4" s="74" t="s">
        <v>434</v>
      </c>
      <c r="F4" s="82" t="s">
        <v>435</v>
      </c>
      <c r="G4" s="74" t="s">
        <v>436</v>
      </c>
      <c r="H4" s="82" t="s">
        <v>437</v>
      </c>
      <c r="I4" s="82" t="s">
        <v>438</v>
      </c>
      <c r="J4" s="73" t="s">
        <v>439</v>
      </c>
    </row>
    <row r="5" ht="14.25" customHeight="1" spans="1:10">
      <c r="A5" s="73">
        <v>1</v>
      </c>
      <c r="B5" s="82">
        <v>2</v>
      </c>
      <c r="C5" s="83">
        <v>3</v>
      </c>
      <c r="D5" s="83">
        <v>4</v>
      </c>
      <c r="E5" s="83">
        <v>5</v>
      </c>
      <c r="F5" s="83">
        <v>6</v>
      </c>
      <c r="G5" s="82">
        <v>7</v>
      </c>
      <c r="H5" s="83">
        <v>8</v>
      </c>
      <c r="I5" s="82">
        <v>9</v>
      </c>
      <c r="J5" s="85">
        <v>10</v>
      </c>
    </row>
    <row r="6" ht="27.75" customHeight="1" spans="1:10">
      <c r="A6" s="17" t="s">
        <v>44</v>
      </c>
      <c r="B6" s="18"/>
      <c r="C6" s="18"/>
      <c r="D6" s="18"/>
      <c r="E6" s="18"/>
      <c r="F6" s="18"/>
      <c r="G6" s="18"/>
      <c r="H6" s="18"/>
      <c r="I6" s="18"/>
      <c r="J6" s="19"/>
    </row>
    <row r="7" ht="94" customHeight="1" spans="1:10">
      <c r="A7" s="17" t="s">
        <v>407</v>
      </c>
      <c r="B7" s="54" t="s">
        <v>734</v>
      </c>
      <c r="C7" s="22" t="s">
        <v>441</v>
      </c>
      <c r="D7" s="22" t="s">
        <v>442</v>
      </c>
      <c r="E7" s="22" t="s">
        <v>444</v>
      </c>
      <c r="F7" s="22" t="s">
        <v>444</v>
      </c>
      <c r="G7" s="22" t="s">
        <v>735</v>
      </c>
      <c r="H7" s="22" t="s">
        <v>446</v>
      </c>
      <c r="I7" s="22" t="s">
        <v>447</v>
      </c>
      <c r="J7" s="17" t="s">
        <v>736</v>
      </c>
    </row>
    <row r="8" ht="94" customHeight="1" spans="1:10">
      <c r="A8" s="17" t="s">
        <v>407</v>
      </c>
      <c r="B8" s="54" t="s">
        <v>734</v>
      </c>
      <c r="C8" s="22" t="s">
        <v>441</v>
      </c>
      <c r="D8" s="22" t="s">
        <v>442</v>
      </c>
      <c r="E8" s="22" t="s">
        <v>444</v>
      </c>
      <c r="F8" s="22" t="s">
        <v>444</v>
      </c>
      <c r="G8" s="22" t="s">
        <v>737</v>
      </c>
      <c r="H8" s="22" t="s">
        <v>446</v>
      </c>
      <c r="I8" s="22" t="s">
        <v>447</v>
      </c>
      <c r="J8" s="17" t="s">
        <v>738</v>
      </c>
    </row>
    <row r="9" ht="94" customHeight="1" spans="1:10">
      <c r="A9" s="17" t="s">
        <v>407</v>
      </c>
      <c r="B9" s="54" t="s">
        <v>734</v>
      </c>
      <c r="C9" s="22" t="s">
        <v>441</v>
      </c>
      <c r="D9" s="22" t="s">
        <v>442</v>
      </c>
      <c r="E9" s="22" t="s">
        <v>444</v>
      </c>
      <c r="F9" s="22" t="s">
        <v>444</v>
      </c>
      <c r="G9" s="22" t="s">
        <v>739</v>
      </c>
      <c r="H9" s="22" t="s">
        <v>446</v>
      </c>
      <c r="I9" s="22" t="s">
        <v>447</v>
      </c>
      <c r="J9" s="17" t="s">
        <v>740</v>
      </c>
    </row>
    <row r="10" ht="94" customHeight="1" spans="1:10">
      <c r="A10" s="17" t="s">
        <v>407</v>
      </c>
      <c r="B10" s="54" t="s">
        <v>734</v>
      </c>
      <c r="C10" s="22" t="s">
        <v>441</v>
      </c>
      <c r="D10" s="22" t="s">
        <v>442</v>
      </c>
      <c r="E10" s="22" t="s">
        <v>444</v>
      </c>
      <c r="F10" s="22" t="s">
        <v>444</v>
      </c>
      <c r="G10" s="22" t="s">
        <v>741</v>
      </c>
      <c r="H10" s="22" t="s">
        <v>446</v>
      </c>
      <c r="I10" s="22" t="s">
        <v>447</v>
      </c>
      <c r="J10" s="17" t="s">
        <v>742</v>
      </c>
    </row>
    <row r="11" ht="94" customHeight="1" spans="1:10">
      <c r="A11" s="17" t="s">
        <v>407</v>
      </c>
      <c r="B11" s="54" t="s">
        <v>734</v>
      </c>
      <c r="C11" s="22" t="s">
        <v>441</v>
      </c>
      <c r="D11" s="22" t="s">
        <v>442</v>
      </c>
      <c r="E11" s="22" t="s">
        <v>444</v>
      </c>
      <c r="F11" s="22" t="s">
        <v>444</v>
      </c>
      <c r="G11" s="22" t="s">
        <v>743</v>
      </c>
      <c r="H11" s="22" t="s">
        <v>446</v>
      </c>
      <c r="I11" s="22" t="s">
        <v>447</v>
      </c>
      <c r="J11" s="17" t="s">
        <v>744</v>
      </c>
    </row>
    <row r="12" ht="94" customHeight="1" spans="1:10">
      <c r="A12" s="17" t="s">
        <v>407</v>
      </c>
      <c r="B12" s="54" t="s">
        <v>734</v>
      </c>
      <c r="C12" s="22" t="s">
        <v>441</v>
      </c>
      <c r="D12" s="22" t="s">
        <v>442</v>
      </c>
      <c r="E12" s="22" t="s">
        <v>444</v>
      </c>
      <c r="F12" s="22" t="s">
        <v>444</v>
      </c>
      <c r="G12" s="22" t="s">
        <v>745</v>
      </c>
      <c r="H12" s="22" t="s">
        <v>746</v>
      </c>
      <c r="I12" s="22" t="s">
        <v>447</v>
      </c>
      <c r="J12" s="17" t="s">
        <v>747</v>
      </c>
    </row>
    <row r="13" ht="94" customHeight="1" spans="1:10">
      <c r="A13" s="17" t="s">
        <v>407</v>
      </c>
      <c r="B13" s="54" t="s">
        <v>734</v>
      </c>
      <c r="C13" s="22" t="s">
        <v>441</v>
      </c>
      <c r="D13" s="22" t="s">
        <v>442</v>
      </c>
      <c r="E13" s="22" t="s">
        <v>444</v>
      </c>
      <c r="F13" s="22" t="s">
        <v>444</v>
      </c>
      <c r="G13" s="22" t="s">
        <v>748</v>
      </c>
      <c r="H13" s="22" t="s">
        <v>446</v>
      </c>
      <c r="I13" s="22" t="s">
        <v>447</v>
      </c>
      <c r="J13" s="17" t="s">
        <v>749</v>
      </c>
    </row>
    <row r="14" ht="94" customHeight="1" spans="1:10">
      <c r="A14" s="17" t="s">
        <v>407</v>
      </c>
      <c r="B14" s="54" t="s">
        <v>734</v>
      </c>
      <c r="C14" s="22" t="s">
        <v>441</v>
      </c>
      <c r="D14" s="22" t="s">
        <v>454</v>
      </c>
      <c r="E14" s="22" t="s">
        <v>450</v>
      </c>
      <c r="F14" s="22" t="s">
        <v>450</v>
      </c>
      <c r="G14" s="22" t="s">
        <v>461</v>
      </c>
      <c r="H14" s="22" t="s">
        <v>457</v>
      </c>
      <c r="I14" s="22" t="s">
        <v>447</v>
      </c>
      <c r="J14" s="17" t="s">
        <v>750</v>
      </c>
    </row>
    <row r="15" ht="94" customHeight="1" spans="1:10">
      <c r="A15" s="17" t="s">
        <v>407</v>
      </c>
      <c r="B15" s="54" t="s">
        <v>734</v>
      </c>
      <c r="C15" s="22" t="s">
        <v>441</v>
      </c>
      <c r="D15" s="22" t="s">
        <v>454</v>
      </c>
      <c r="E15" s="22" t="s">
        <v>450</v>
      </c>
      <c r="F15" s="22" t="s">
        <v>450</v>
      </c>
      <c r="G15" s="22" t="s">
        <v>461</v>
      </c>
      <c r="H15" s="22" t="s">
        <v>457</v>
      </c>
      <c r="I15" s="22" t="s">
        <v>447</v>
      </c>
      <c r="J15" s="17" t="s">
        <v>751</v>
      </c>
    </row>
    <row r="16" ht="94" customHeight="1" spans="1:10">
      <c r="A16" s="17" t="s">
        <v>407</v>
      </c>
      <c r="B16" s="54" t="s">
        <v>734</v>
      </c>
      <c r="C16" s="22" t="s">
        <v>441</v>
      </c>
      <c r="D16" s="22" t="s">
        <v>485</v>
      </c>
      <c r="E16" s="22" t="s">
        <v>450</v>
      </c>
      <c r="F16" s="22" t="s">
        <v>450</v>
      </c>
      <c r="G16" s="22" t="s">
        <v>461</v>
      </c>
      <c r="H16" s="22" t="s">
        <v>457</v>
      </c>
      <c r="I16" s="22" t="s">
        <v>447</v>
      </c>
      <c r="J16" s="17" t="s">
        <v>752</v>
      </c>
    </row>
    <row r="17" ht="94" customHeight="1" spans="1:10">
      <c r="A17" s="17" t="s">
        <v>407</v>
      </c>
      <c r="B17" s="54" t="s">
        <v>734</v>
      </c>
      <c r="C17" s="22" t="s">
        <v>441</v>
      </c>
      <c r="D17" s="22" t="s">
        <v>458</v>
      </c>
      <c r="E17" s="22" t="s">
        <v>460</v>
      </c>
      <c r="F17" s="22" t="s">
        <v>460</v>
      </c>
      <c r="G17" s="22" t="s">
        <v>461</v>
      </c>
      <c r="H17" s="22" t="s">
        <v>457</v>
      </c>
      <c r="I17" s="22" t="s">
        <v>447</v>
      </c>
      <c r="J17" s="17" t="s">
        <v>462</v>
      </c>
    </row>
    <row r="18" ht="94" customHeight="1" spans="1:10">
      <c r="A18" s="17" t="s">
        <v>407</v>
      </c>
      <c r="B18" s="54" t="s">
        <v>734</v>
      </c>
      <c r="C18" s="22" t="s">
        <v>441</v>
      </c>
      <c r="D18" s="22" t="s">
        <v>458</v>
      </c>
      <c r="E18" s="22" t="s">
        <v>450</v>
      </c>
      <c r="F18" s="22" t="s">
        <v>450</v>
      </c>
      <c r="G18" s="22" t="s">
        <v>461</v>
      </c>
      <c r="H18" s="22" t="s">
        <v>457</v>
      </c>
      <c r="I18" s="22" t="s">
        <v>447</v>
      </c>
      <c r="J18" s="17" t="s">
        <v>753</v>
      </c>
    </row>
    <row r="19" ht="94" customHeight="1" spans="1:10">
      <c r="A19" s="17" t="s">
        <v>407</v>
      </c>
      <c r="B19" s="54" t="s">
        <v>734</v>
      </c>
      <c r="C19" s="22" t="s">
        <v>441</v>
      </c>
      <c r="D19" s="22" t="s">
        <v>464</v>
      </c>
      <c r="E19" s="22" t="s">
        <v>450</v>
      </c>
      <c r="F19" s="22" t="s">
        <v>450</v>
      </c>
      <c r="G19" s="22" t="s">
        <v>518</v>
      </c>
      <c r="H19" s="22"/>
      <c r="I19" s="22" t="s">
        <v>467</v>
      </c>
      <c r="J19" s="17" t="s">
        <v>754</v>
      </c>
    </row>
    <row r="20" ht="94" customHeight="1" spans="1:10">
      <c r="A20" s="17" t="s">
        <v>407</v>
      </c>
      <c r="B20" s="54" t="s">
        <v>734</v>
      </c>
      <c r="C20" s="22" t="s">
        <v>441</v>
      </c>
      <c r="D20" s="22" t="s">
        <v>464</v>
      </c>
      <c r="E20" s="22" t="s">
        <v>444</v>
      </c>
      <c r="F20" s="22" t="s">
        <v>444</v>
      </c>
      <c r="G20" s="22" t="s">
        <v>487</v>
      </c>
      <c r="H20" s="22" t="s">
        <v>457</v>
      </c>
      <c r="I20" s="22" t="s">
        <v>447</v>
      </c>
      <c r="J20" s="17" t="s">
        <v>754</v>
      </c>
    </row>
    <row r="21" ht="94" customHeight="1" spans="1:10">
      <c r="A21" s="17" t="s">
        <v>407</v>
      </c>
      <c r="B21" s="54" t="s">
        <v>734</v>
      </c>
      <c r="C21" s="22" t="s">
        <v>441</v>
      </c>
      <c r="D21" s="22" t="s">
        <v>469</v>
      </c>
      <c r="E21" s="22" t="s">
        <v>444</v>
      </c>
      <c r="F21" s="22" t="s">
        <v>444</v>
      </c>
      <c r="G21" s="22" t="s">
        <v>471</v>
      </c>
      <c r="H21" s="22" t="s">
        <v>457</v>
      </c>
      <c r="I21" s="22" t="s">
        <v>447</v>
      </c>
      <c r="J21" s="17" t="s">
        <v>755</v>
      </c>
    </row>
    <row r="22" ht="75" customHeight="1" spans="1:10">
      <c r="A22" s="17" t="s">
        <v>425</v>
      </c>
      <c r="B22" s="54" t="s">
        <v>756</v>
      </c>
      <c r="C22" s="22" t="s">
        <v>441</v>
      </c>
      <c r="D22" s="22" t="s">
        <v>442</v>
      </c>
      <c r="E22" s="22" t="s">
        <v>444</v>
      </c>
      <c r="F22" s="22" t="s">
        <v>444</v>
      </c>
      <c r="G22" s="22" t="s">
        <v>757</v>
      </c>
      <c r="H22" s="22" t="s">
        <v>446</v>
      </c>
      <c r="I22" s="22" t="s">
        <v>447</v>
      </c>
      <c r="J22" s="17" t="s">
        <v>758</v>
      </c>
    </row>
    <row r="23" ht="75" customHeight="1" spans="1:10">
      <c r="A23" s="17" t="s">
        <v>425</v>
      </c>
      <c r="B23" s="54" t="s">
        <v>756</v>
      </c>
      <c r="C23" s="22" t="s">
        <v>441</v>
      </c>
      <c r="D23" s="22" t="s">
        <v>442</v>
      </c>
      <c r="E23" s="22" t="s">
        <v>444</v>
      </c>
      <c r="F23" s="22" t="s">
        <v>444</v>
      </c>
      <c r="G23" s="22" t="s">
        <v>548</v>
      </c>
      <c r="H23" s="22" t="s">
        <v>457</v>
      </c>
      <c r="I23" s="22" t="s">
        <v>447</v>
      </c>
      <c r="J23" s="17" t="s">
        <v>759</v>
      </c>
    </row>
    <row r="24" ht="75" customHeight="1" spans="1:10">
      <c r="A24" s="17" t="s">
        <v>425</v>
      </c>
      <c r="B24" s="54" t="s">
        <v>756</v>
      </c>
      <c r="C24" s="22" t="s">
        <v>441</v>
      </c>
      <c r="D24" s="22" t="s">
        <v>442</v>
      </c>
      <c r="E24" s="22" t="s">
        <v>444</v>
      </c>
      <c r="F24" s="22" t="s">
        <v>444</v>
      </c>
      <c r="G24" s="22" t="s">
        <v>760</v>
      </c>
      <c r="H24" s="22" t="s">
        <v>446</v>
      </c>
      <c r="I24" s="22" t="s">
        <v>447</v>
      </c>
      <c r="J24" s="17" t="s">
        <v>761</v>
      </c>
    </row>
    <row r="25" ht="75" customHeight="1" spans="1:10">
      <c r="A25" s="17" t="s">
        <v>425</v>
      </c>
      <c r="B25" s="54" t="s">
        <v>756</v>
      </c>
      <c r="C25" s="22" t="s">
        <v>441</v>
      </c>
      <c r="D25" s="22" t="s">
        <v>442</v>
      </c>
      <c r="E25" s="22" t="s">
        <v>444</v>
      </c>
      <c r="F25" s="22" t="s">
        <v>444</v>
      </c>
      <c r="G25" s="22" t="s">
        <v>762</v>
      </c>
      <c r="H25" s="22" t="s">
        <v>446</v>
      </c>
      <c r="I25" s="22" t="s">
        <v>447</v>
      </c>
      <c r="J25" s="17" t="s">
        <v>763</v>
      </c>
    </row>
    <row r="26" ht="75" customHeight="1" spans="1:10">
      <c r="A26" s="17" t="s">
        <v>425</v>
      </c>
      <c r="B26" s="54" t="s">
        <v>756</v>
      </c>
      <c r="C26" s="22" t="s">
        <v>441</v>
      </c>
      <c r="D26" s="22" t="s">
        <v>442</v>
      </c>
      <c r="E26" s="22" t="s">
        <v>444</v>
      </c>
      <c r="F26" s="22" t="s">
        <v>444</v>
      </c>
      <c r="G26" s="22" t="s">
        <v>764</v>
      </c>
      <c r="H26" s="22" t="s">
        <v>446</v>
      </c>
      <c r="I26" s="22" t="s">
        <v>447</v>
      </c>
      <c r="J26" s="17" t="s">
        <v>765</v>
      </c>
    </row>
    <row r="27" ht="75" customHeight="1" spans="1:10">
      <c r="A27" s="17" t="s">
        <v>425</v>
      </c>
      <c r="B27" s="54" t="s">
        <v>756</v>
      </c>
      <c r="C27" s="22" t="s">
        <v>441</v>
      </c>
      <c r="D27" s="22" t="s">
        <v>454</v>
      </c>
      <c r="E27" s="22" t="s">
        <v>450</v>
      </c>
      <c r="F27" s="22" t="s">
        <v>450</v>
      </c>
      <c r="G27" s="22" t="s">
        <v>461</v>
      </c>
      <c r="H27" s="22" t="s">
        <v>457</v>
      </c>
      <c r="I27" s="22" t="s">
        <v>447</v>
      </c>
      <c r="J27" s="17" t="s">
        <v>766</v>
      </c>
    </row>
    <row r="28" ht="75" customHeight="1" spans="1:10">
      <c r="A28" s="17" t="s">
        <v>425</v>
      </c>
      <c r="B28" s="54" t="s">
        <v>756</v>
      </c>
      <c r="C28" s="22" t="s">
        <v>441</v>
      </c>
      <c r="D28" s="22" t="s">
        <v>454</v>
      </c>
      <c r="E28" s="22" t="s">
        <v>444</v>
      </c>
      <c r="F28" s="22" t="s">
        <v>444</v>
      </c>
      <c r="G28" s="22" t="s">
        <v>487</v>
      </c>
      <c r="H28" s="22" t="s">
        <v>457</v>
      </c>
      <c r="I28" s="22" t="s">
        <v>447</v>
      </c>
      <c r="J28" s="17" t="s">
        <v>767</v>
      </c>
    </row>
    <row r="29" ht="75" customHeight="1" spans="1:10">
      <c r="A29" s="17" t="s">
        <v>425</v>
      </c>
      <c r="B29" s="54" t="s">
        <v>756</v>
      </c>
      <c r="C29" s="22" t="s">
        <v>441</v>
      </c>
      <c r="D29" s="22" t="s">
        <v>454</v>
      </c>
      <c r="E29" s="22" t="s">
        <v>444</v>
      </c>
      <c r="F29" s="22" t="s">
        <v>444</v>
      </c>
      <c r="G29" s="22" t="s">
        <v>487</v>
      </c>
      <c r="H29" s="22" t="s">
        <v>457</v>
      </c>
      <c r="I29" s="22" t="s">
        <v>447</v>
      </c>
      <c r="J29" s="17" t="s">
        <v>768</v>
      </c>
    </row>
    <row r="30" ht="75" customHeight="1" spans="1:10">
      <c r="A30" s="17" t="s">
        <v>425</v>
      </c>
      <c r="B30" s="54" t="s">
        <v>756</v>
      </c>
      <c r="C30" s="22" t="s">
        <v>441</v>
      </c>
      <c r="D30" s="22" t="s">
        <v>454</v>
      </c>
      <c r="E30" s="22" t="s">
        <v>444</v>
      </c>
      <c r="F30" s="22" t="s">
        <v>444</v>
      </c>
      <c r="G30" s="22" t="s">
        <v>769</v>
      </c>
      <c r="H30" s="22" t="s">
        <v>457</v>
      </c>
      <c r="I30" s="22" t="s">
        <v>447</v>
      </c>
      <c r="J30" s="17" t="s">
        <v>770</v>
      </c>
    </row>
    <row r="31" ht="75" customHeight="1" spans="1:10">
      <c r="A31" s="17" t="s">
        <v>425</v>
      </c>
      <c r="B31" s="54" t="s">
        <v>756</v>
      </c>
      <c r="C31" s="22" t="s">
        <v>441</v>
      </c>
      <c r="D31" s="22" t="s">
        <v>485</v>
      </c>
      <c r="E31" s="22" t="s">
        <v>444</v>
      </c>
      <c r="F31" s="22" t="s">
        <v>444</v>
      </c>
      <c r="G31" s="22" t="s">
        <v>471</v>
      </c>
      <c r="H31" s="22" t="s">
        <v>457</v>
      </c>
      <c r="I31" s="22" t="s">
        <v>447</v>
      </c>
      <c r="J31" s="17" t="s">
        <v>771</v>
      </c>
    </row>
    <row r="32" ht="75" customHeight="1" spans="1:10">
      <c r="A32" s="17" t="s">
        <v>425</v>
      </c>
      <c r="B32" s="54" t="s">
        <v>756</v>
      </c>
      <c r="C32" s="22" t="s">
        <v>441</v>
      </c>
      <c r="D32" s="22" t="s">
        <v>485</v>
      </c>
      <c r="E32" s="22" t="s">
        <v>444</v>
      </c>
      <c r="F32" s="22" t="s">
        <v>444</v>
      </c>
      <c r="G32" s="22" t="s">
        <v>487</v>
      </c>
      <c r="H32" s="22" t="s">
        <v>457</v>
      </c>
      <c r="I32" s="22" t="s">
        <v>447</v>
      </c>
      <c r="J32" s="17" t="s">
        <v>772</v>
      </c>
    </row>
    <row r="33" ht="75" customHeight="1" spans="1:10">
      <c r="A33" s="17" t="s">
        <v>425</v>
      </c>
      <c r="B33" s="54" t="s">
        <v>756</v>
      </c>
      <c r="C33" s="22" t="s">
        <v>441</v>
      </c>
      <c r="D33" s="22" t="s">
        <v>458</v>
      </c>
      <c r="E33" s="22" t="s">
        <v>460</v>
      </c>
      <c r="F33" s="22" t="s">
        <v>460</v>
      </c>
      <c r="G33" s="22" t="s">
        <v>461</v>
      </c>
      <c r="H33" s="22" t="s">
        <v>457</v>
      </c>
      <c r="I33" s="22" t="s">
        <v>447</v>
      </c>
      <c r="J33" s="17" t="s">
        <v>462</v>
      </c>
    </row>
    <row r="34" ht="75" customHeight="1" spans="1:10">
      <c r="A34" s="17" t="s">
        <v>425</v>
      </c>
      <c r="B34" s="54" t="s">
        <v>756</v>
      </c>
      <c r="C34" s="22" t="s">
        <v>441</v>
      </c>
      <c r="D34" s="22" t="s">
        <v>464</v>
      </c>
      <c r="E34" s="22" t="s">
        <v>773</v>
      </c>
      <c r="F34" s="22" t="s">
        <v>773</v>
      </c>
      <c r="G34" s="22" t="s">
        <v>456</v>
      </c>
      <c r="H34" s="22" t="s">
        <v>457</v>
      </c>
      <c r="I34" s="22" t="s">
        <v>467</v>
      </c>
      <c r="J34" s="17" t="s">
        <v>774</v>
      </c>
    </row>
    <row r="35" ht="75" customHeight="1" spans="1:10">
      <c r="A35" s="17" t="s">
        <v>425</v>
      </c>
      <c r="B35" s="54" t="s">
        <v>756</v>
      </c>
      <c r="C35" s="22" t="s">
        <v>441</v>
      </c>
      <c r="D35" s="22" t="s">
        <v>469</v>
      </c>
      <c r="E35" s="22" t="s">
        <v>450</v>
      </c>
      <c r="F35" s="22" t="s">
        <v>450</v>
      </c>
      <c r="G35" s="22" t="s">
        <v>471</v>
      </c>
      <c r="H35" s="22" t="s">
        <v>457</v>
      </c>
      <c r="I35" s="22" t="s">
        <v>447</v>
      </c>
      <c r="J35" s="17" t="s">
        <v>755</v>
      </c>
    </row>
    <row r="36" ht="136" customHeight="1" spans="1:10">
      <c r="A36" s="17" t="s">
        <v>419</v>
      </c>
      <c r="B36" s="54" t="s">
        <v>775</v>
      </c>
      <c r="C36" s="22" t="s">
        <v>441</v>
      </c>
      <c r="D36" s="22" t="s">
        <v>442</v>
      </c>
      <c r="E36" s="22" t="s">
        <v>444</v>
      </c>
      <c r="F36" s="22" t="s">
        <v>444</v>
      </c>
      <c r="G36" s="22" t="s">
        <v>776</v>
      </c>
      <c r="H36" s="22" t="s">
        <v>446</v>
      </c>
      <c r="I36" s="22" t="s">
        <v>447</v>
      </c>
      <c r="J36" s="17" t="s">
        <v>777</v>
      </c>
    </row>
    <row r="37" ht="136" customHeight="1" spans="1:10">
      <c r="A37" s="17" t="s">
        <v>419</v>
      </c>
      <c r="B37" s="54" t="s">
        <v>775</v>
      </c>
      <c r="C37" s="22" t="s">
        <v>441</v>
      </c>
      <c r="D37" s="22" t="s">
        <v>442</v>
      </c>
      <c r="E37" s="22" t="s">
        <v>444</v>
      </c>
      <c r="F37" s="22" t="s">
        <v>444</v>
      </c>
      <c r="G37" s="22" t="s">
        <v>778</v>
      </c>
      <c r="H37" s="22" t="s">
        <v>446</v>
      </c>
      <c r="I37" s="22" t="s">
        <v>447</v>
      </c>
      <c r="J37" s="17" t="s">
        <v>779</v>
      </c>
    </row>
    <row r="38" ht="136" customHeight="1" spans="1:10">
      <c r="A38" s="17" t="s">
        <v>419</v>
      </c>
      <c r="B38" s="54" t="s">
        <v>775</v>
      </c>
      <c r="C38" s="22" t="s">
        <v>441</v>
      </c>
      <c r="D38" s="22" t="s">
        <v>442</v>
      </c>
      <c r="E38" s="22" t="s">
        <v>444</v>
      </c>
      <c r="F38" s="22" t="s">
        <v>444</v>
      </c>
      <c r="G38" s="22" t="s">
        <v>764</v>
      </c>
      <c r="H38" s="22" t="s">
        <v>446</v>
      </c>
      <c r="I38" s="22" t="s">
        <v>447</v>
      </c>
      <c r="J38" s="17" t="s">
        <v>780</v>
      </c>
    </row>
    <row r="39" ht="136" customHeight="1" spans="1:10">
      <c r="A39" s="17" t="s">
        <v>419</v>
      </c>
      <c r="B39" s="54" t="s">
        <v>775</v>
      </c>
      <c r="C39" s="22" t="s">
        <v>441</v>
      </c>
      <c r="D39" s="22" t="s">
        <v>454</v>
      </c>
      <c r="E39" s="22" t="s">
        <v>444</v>
      </c>
      <c r="F39" s="22" t="s">
        <v>444</v>
      </c>
      <c r="G39" s="22" t="s">
        <v>461</v>
      </c>
      <c r="H39" s="22" t="s">
        <v>457</v>
      </c>
      <c r="I39" s="22" t="s">
        <v>447</v>
      </c>
      <c r="J39" s="17" t="s">
        <v>781</v>
      </c>
    </row>
    <row r="40" ht="136" customHeight="1" spans="1:10">
      <c r="A40" s="17" t="s">
        <v>419</v>
      </c>
      <c r="B40" s="54" t="s">
        <v>775</v>
      </c>
      <c r="C40" s="22" t="s">
        <v>441</v>
      </c>
      <c r="D40" s="22" t="s">
        <v>454</v>
      </c>
      <c r="E40" s="22" t="s">
        <v>444</v>
      </c>
      <c r="F40" s="22" t="s">
        <v>444</v>
      </c>
      <c r="G40" s="22" t="s">
        <v>548</v>
      </c>
      <c r="H40" s="22" t="s">
        <v>457</v>
      </c>
      <c r="I40" s="22" t="s">
        <v>447</v>
      </c>
      <c r="J40" s="17" t="s">
        <v>782</v>
      </c>
    </row>
    <row r="41" ht="136" customHeight="1" spans="1:10">
      <c r="A41" s="17" t="s">
        <v>419</v>
      </c>
      <c r="B41" s="54" t="s">
        <v>775</v>
      </c>
      <c r="C41" s="22" t="s">
        <v>441</v>
      </c>
      <c r="D41" s="22" t="s">
        <v>454</v>
      </c>
      <c r="E41" s="22" t="s">
        <v>444</v>
      </c>
      <c r="F41" s="22" t="s">
        <v>444</v>
      </c>
      <c r="G41" s="22" t="s">
        <v>548</v>
      </c>
      <c r="H41" s="22" t="s">
        <v>457</v>
      </c>
      <c r="I41" s="22" t="s">
        <v>447</v>
      </c>
      <c r="J41" s="17" t="s">
        <v>783</v>
      </c>
    </row>
    <row r="42" ht="136" customHeight="1" spans="1:10">
      <c r="A42" s="17" t="s">
        <v>419</v>
      </c>
      <c r="B42" s="54" t="s">
        <v>775</v>
      </c>
      <c r="C42" s="22" t="s">
        <v>441</v>
      </c>
      <c r="D42" s="22" t="s">
        <v>454</v>
      </c>
      <c r="E42" s="22" t="s">
        <v>450</v>
      </c>
      <c r="F42" s="22" t="s">
        <v>450</v>
      </c>
      <c r="G42" s="22" t="s">
        <v>461</v>
      </c>
      <c r="H42" s="22" t="s">
        <v>457</v>
      </c>
      <c r="I42" s="22" t="s">
        <v>447</v>
      </c>
      <c r="J42" s="17" t="s">
        <v>784</v>
      </c>
    </row>
    <row r="43" ht="136" customHeight="1" spans="1:10">
      <c r="A43" s="17" t="s">
        <v>419</v>
      </c>
      <c r="B43" s="54" t="s">
        <v>775</v>
      </c>
      <c r="C43" s="22" t="s">
        <v>441</v>
      </c>
      <c r="D43" s="22" t="s">
        <v>454</v>
      </c>
      <c r="E43" s="22" t="s">
        <v>450</v>
      </c>
      <c r="F43" s="22" t="s">
        <v>450</v>
      </c>
      <c r="G43" s="22" t="s">
        <v>461</v>
      </c>
      <c r="H43" s="22" t="s">
        <v>457</v>
      </c>
      <c r="I43" s="22" t="s">
        <v>447</v>
      </c>
      <c r="J43" s="17" t="s">
        <v>785</v>
      </c>
    </row>
    <row r="44" ht="136" customHeight="1" spans="1:10">
      <c r="A44" s="17" t="s">
        <v>419</v>
      </c>
      <c r="B44" s="54" t="s">
        <v>775</v>
      </c>
      <c r="C44" s="22" t="s">
        <v>441</v>
      </c>
      <c r="D44" s="22" t="s">
        <v>485</v>
      </c>
      <c r="E44" s="22" t="s">
        <v>450</v>
      </c>
      <c r="F44" s="22" t="s">
        <v>450</v>
      </c>
      <c r="G44" s="22" t="s">
        <v>461</v>
      </c>
      <c r="H44" s="22" t="s">
        <v>457</v>
      </c>
      <c r="I44" s="22" t="s">
        <v>447</v>
      </c>
      <c r="J44" s="17" t="s">
        <v>786</v>
      </c>
    </row>
    <row r="45" ht="136" customHeight="1" spans="1:10">
      <c r="A45" s="17" t="s">
        <v>419</v>
      </c>
      <c r="B45" s="54" t="s">
        <v>775</v>
      </c>
      <c r="C45" s="22" t="s">
        <v>441</v>
      </c>
      <c r="D45" s="22" t="s">
        <v>458</v>
      </c>
      <c r="E45" s="22" t="s">
        <v>460</v>
      </c>
      <c r="F45" s="22" t="s">
        <v>460</v>
      </c>
      <c r="G45" s="22" t="s">
        <v>461</v>
      </c>
      <c r="H45" s="22" t="s">
        <v>457</v>
      </c>
      <c r="I45" s="22" t="s">
        <v>447</v>
      </c>
      <c r="J45" s="17" t="s">
        <v>462</v>
      </c>
    </row>
    <row r="46" ht="136" customHeight="1" spans="1:10">
      <c r="A46" s="17" t="s">
        <v>419</v>
      </c>
      <c r="B46" s="54" t="s">
        <v>775</v>
      </c>
      <c r="C46" s="22" t="s">
        <v>441</v>
      </c>
      <c r="D46" s="22" t="s">
        <v>464</v>
      </c>
      <c r="E46" s="22" t="s">
        <v>444</v>
      </c>
      <c r="F46" s="22" t="s">
        <v>444</v>
      </c>
      <c r="G46" s="22" t="s">
        <v>471</v>
      </c>
      <c r="H46" s="22" t="s">
        <v>457</v>
      </c>
      <c r="I46" s="22" t="s">
        <v>447</v>
      </c>
      <c r="J46" s="17" t="s">
        <v>787</v>
      </c>
    </row>
    <row r="47" ht="136" customHeight="1" spans="1:10">
      <c r="A47" s="17" t="s">
        <v>419</v>
      </c>
      <c r="B47" s="54" t="s">
        <v>775</v>
      </c>
      <c r="C47" s="22" t="s">
        <v>441</v>
      </c>
      <c r="D47" s="22" t="s">
        <v>469</v>
      </c>
      <c r="E47" s="22" t="s">
        <v>444</v>
      </c>
      <c r="F47" s="22" t="s">
        <v>444</v>
      </c>
      <c r="G47" s="22" t="s">
        <v>471</v>
      </c>
      <c r="H47" s="22" t="s">
        <v>457</v>
      </c>
      <c r="I47" s="22" t="s">
        <v>447</v>
      </c>
      <c r="J47" s="17" t="s">
        <v>788</v>
      </c>
    </row>
    <row r="48" ht="63" customHeight="1" spans="1:10">
      <c r="A48" s="17" t="s">
        <v>415</v>
      </c>
      <c r="B48" s="54" t="s">
        <v>789</v>
      </c>
      <c r="C48" s="22" t="s">
        <v>441</v>
      </c>
      <c r="D48" s="22" t="s">
        <v>442</v>
      </c>
      <c r="E48" s="22" t="s">
        <v>444</v>
      </c>
      <c r="F48" s="22" t="s">
        <v>444</v>
      </c>
      <c r="G48" s="22" t="s">
        <v>790</v>
      </c>
      <c r="H48" s="22" t="s">
        <v>446</v>
      </c>
      <c r="I48" s="22" t="s">
        <v>447</v>
      </c>
      <c r="J48" s="17" t="s">
        <v>791</v>
      </c>
    </row>
    <row r="49" ht="63" customHeight="1" spans="1:10">
      <c r="A49" s="17" t="s">
        <v>415</v>
      </c>
      <c r="B49" s="54" t="s">
        <v>789</v>
      </c>
      <c r="C49" s="22" t="s">
        <v>441</v>
      </c>
      <c r="D49" s="22" t="s">
        <v>442</v>
      </c>
      <c r="E49" s="22" t="s">
        <v>444</v>
      </c>
      <c r="F49" s="22" t="s">
        <v>444</v>
      </c>
      <c r="G49" s="22" t="s">
        <v>739</v>
      </c>
      <c r="H49" s="22" t="s">
        <v>446</v>
      </c>
      <c r="I49" s="22" t="s">
        <v>447</v>
      </c>
      <c r="J49" s="17" t="s">
        <v>792</v>
      </c>
    </row>
    <row r="50" ht="63" customHeight="1" spans="1:10">
      <c r="A50" s="17" t="s">
        <v>415</v>
      </c>
      <c r="B50" s="54" t="s">
        <v>789</v>
      </c>
      <c r="C50" s="22" t="s">
        <v>441</v>
      </c>
      <c r="D50" s="22" t="s">
        <v>442</v>
      </c>
      <c r="E50" s="22" t="s">
        <v>444</v>
      </c>
      <c r="F50" s="22" t="s">
        <v>444</v>
      </c>
      <c r="G50" s="22" t="s">
        <v>793</v>
      </c>
      <c r="H50" s="22" t="s">
        <v>446</v>
      </c>
      <c r="I50" s="22" t="s">
        <v>447</v>
      </c>
      <c r="J50" s="17" t="s">
        <v>794</v>
      </c>
    </row>
    <row r="51" ht="63" customHeight="1" spans="1:10">
      <c r="A51" s="17" t="s">
        <v>415</v>
      </c>
      <c r="B51" s="54" t="s">
        <v>789</v>
      </c>
      <c r="C51" s="22" t="s">
        <v>441</v>
      </c>
      <c r="D51" s="22" t="s">
        <v>454</v>
      </c>
      <c r="E51" s="22" t="s">
        <v>450</v>
      </c>
      <c r="F51" s="22" t="s">
        <v>450</v>
      </c>
      <c r="G51" s="22" t="s">
        <v>461</v>
      </c>
      <c r="H51" s="22" t="s">
        <v>457</v>
      </c>
      <c r="I51" s="22" t="s">
        <v>467</v>
      </c>
      <c r="J51" s="17" t="s">
        <v>791</v>
      </c>
    </row>
    <row r="52" ht="63" customHeight="1" spans="1:10">
      <c r="A52" s="17" t="s">
        <v>415</v>
      </c>
      <c r="B52" s="54" t="s">
        <v>789</v>
      </c>
      <c r="C52" s="22" t="s">
        <v>441</v>
      </c>
      <c r="D52" s="22" t="s">
        <v>454</v>
      </c>
      <c r="E52" s="22" t="s">
        <v>450</v>
      </c>
      <c r="F52" s="22" t="s">
        <v>450</v>
      </c>
      <c r="G52" s="22" t="s">
        <v>461</v>
      </c>
      <c r="H52" s="22" t="s">
        <v>457</v>
      </c>
      <c r="I52" s="22" t="s">
        <v>467</v>
      </c>
      <c r="J52" s="17" t="s">
        <v>795</v>
      </c>
    </row>
    <row r="53" ht="63" customHeight="1" spans="1:10">
      <c r="A53" s="17" t="s">
        <v>415</v>
      </c>
      <c r="B53" s="54" t="s">
        <v>789</v>
      </c>
      <c r="C53" s="22" t="s">
        <v>441</v>
      </c>
      <c r="D53" s="22" t="s">
        <v>454</v>
      </c>
      <c r="E53" s="22" t="s">
        <v>450</v>
      </c>
      <c r="F53" s="22" t="s">
        <v>450</v>
      </c>
      <c r="G53" s="22" t="s">
        <v>461</v>
      </c>
      <c r="H53" s="22" t="s">
        <v>457</v>
      </c>
      <c r="I53" s="22" t="s">
        <v>467</v>
      </c>
      <c r="J53" s="17" t="s">
        <v>796</v>
      </c>
    </row>
    <row r="54" ht="63" customHeight="1" spans="1:10">
      <c r="A54" s="17" t="s">
        <v>415</v>
      </c>
      <c r="B54" s="54" t="s">
        <v>789</v>
      </c>
      <c r="C54" s="22" t="s">
        <v>441</v>
      </c>
      <c r="D54" s="22" t="s">
        <v>485</v>
      </c>
      <c r="E54" s="22" t="s">
        <v>450</v>
      </c>
      <c r="F54" s="22" t="s">
        <v>450</v>
      </c>
      <c r="G54" s="22" t="s">
        <v>461</v>
      </c>
      <c r="H54" s="22" t="s">
        <v>457</v>
      </c>
      <c r="I54" s="22" t="s">
        <v>467</v>
      </c>
      <c r="J54" s="17" t="s">
        <v>771</v>
      </c>
    </row>
    <row r="55" ht="63" customHeight="1" spans="1:10">
      <c r="A55" s="17" t="s">
        <v>415</v>
      </c>
      <c r="B55" s="54" t="s">
        <v>789</v>
      </c>
      <c r="C55" s="22" t="s">
        <v>441</v>
      </c>
      <c r="D55" s="22" t="s">
        <v>458</v>
      </c>
      <c r="E55" s="22" t="s">
        <v>460</v>
      </c>
      <c r="F55" s="22" t="s">
        <v>460</v>
      </c>
      <c r="G55" s="22" t="s">
        <v>461</v>
      </c>
      <c r="H55" s="22" t="s">
        <v>457</v>
      </c>
      <c r="I55" s="22" t="s">
        <v>447</v>
      </c>
      <c r="J55" s="17" t="s">
        <v>462</v>
      </c>
    </row>
    <row r="56" ht="63" customHeight="1" spans="1:10">
      <c r="A56" s="17" t="s">
        <v>415</v>
      </c>
      <c r="B56" s="54" t="s">
        <v>789</v>
      </c>
      <c r="C56" s="22" t="s">
        <v>441</v>
      </c>
      <c r="D56" s="22" t="s">
        <v>464</v>
      </c>
      <c r="E56" s="22" t="s">
        <v>450</v>
      </c>
      <c r="F56" s="22" t="s">
        <v>450</v>
      </c>
      <c r="G56" s="22" t="s">
        <v>518</v>
      </c>
      <c r="H56" s="22"/>
      <c r="I56" s="22" t="s">
        <v>467</v>
      </c>
      <c r="J56" s="17" t="s">
        <v>754</v>
      </c>
    </row>
    <row r="57" ht="63" customHeight="1" spans="1:10">
      <c r="A57" s="17" t="s">
        <v>415</v>
      </c>
      <c r="B57" s="54" t="s">
        <v>789</v>
      </c>
      <c r="C57" s="22" t="s">
        <v>441</v>
      </c>
      <c r="D57" s="22" t="s">
        <v>464</v>
      </c>
      <c r="E57" s="22" t="s">
        <v>450</v>
      </c>
      <c r="F57" s="22" t="s">
        <v>450</v>
      </c>
      <c r="G57" s="22" t="s">
        <v>518</v>
      </c>
      <c r="H57" s="22"/>
      <c r="I57" s="22" t="s">
        <v>467</v>
      </c>
      <c r="J57" s="17" t="s">
        <v>754</v>
      </c>
    </row>
    <row r="58" ht="67" customHeight="1" spans="1:10">
      <c r="A58" s="17" t="s">
        <v>415</v>
      </c>
      <c r="B58" s="54" t="s">
        <v>789</v>
      </c>
      <c r="C58" s="22" t="s">
        <v>441</v>
      </c>
      <c r="D58" s="22" t="s">
        <v>469</v>
      </c>
      <c r="E58" s="22" t="s">
        <v>450</v>
      </c>
      <c r="F58" s="22" t="s">
        <v>450</v>
      </c>
      <c r="G58" s="22" t="s">
        <v>471</v>
      </c>
      <c r="H58" s="22" t="s">
        <v>457</v>
      </c>
      <c r="I58" s="22" t="s">
        <v>447</v>
      </c>
      <c r="J58" s="17" t="s">
        <v>755</v>
      </c>
    </row>
    <row r="59" ht="177" customHeight="1" spans="1:10">
      <c r="A59" s="17" t="s">
        <v>400</v>
      </c>
      <c r="B59" s="54" t="s">
        <v>797</v>
      </c>
      <c r="C59" s="22" t="s">
        <v>441</v>
      </c>
      <c r="D59" s="22" t="s">
        <v>442</v>
      </c>
      <c r="E59" s="22" t="s">
        <v>444</v>
      </c>
      <c r="F59" s="22" t="s">
        <v>444</v>
      </c>
      <c r="G59" s="22" t="s">
        <v>487</v>
      </c>
      <c r="H59" s="22" t="s">
        <v>451</v>
      </c>
      <c r="I59" s="22" t="s">
        <v>447</v>
      </c>
      <c r="J59" s="17" t="s">
        <v>798</v>
      </c>
    </row>
    <row r="60" ht="177" customHeight="1" spans="1:10">
      <c r="A60" s="17" t="s">
        <v>400</v>
      </c>
      <c r="B60" s="54" t="s">
        <v>797</v>
      </c>
      <c r="C60" s="22" t="s">
        <v>441</v>
      </c>
      <c r="D60" s="22" t="s">
        <v>442</v>
      </c>
      <c r="E60" s="22" t="s">
        <v>444</v>
      </c>
      <c r="F60" s="22" t="s">
        <v>444</v>
      </c>
      <c r="G60" s="22" t="s">
        <v>471</v>
      </c>
      <c r="H60" s="22" t="s">
        <v>457</v>
      </c>
      <c r="I60" s="22" t="s">
        <v>447</v>
      </c>
      <c r="J60" s="17" t="s">
        <v>799</v>
      </c>
    </row>
    <row r="61" ht="177" customHeight="1" spans="1:10">
      <c r="A61" s="17" t="s">
        <v>400</v>
      </c>
      <c r="B61" s="54" t="s">
        <v>797</v>
      </c>
      <c r="C61" s="22" t="s">
        <v>441</v>
      </c>
      <c r="D61" s="22" t="s">
        <v>442</v>
      </c>
      <c r="E61" s="22" t="s">
        <v>444</v>
      </c>
      <c r="F61" s="22" t="s">
        <v>444</v>
      </c>
      <c r="G61" s="22" t="s">
        <v>487</v>
      </c>
      <c r="H61" s="22" t="s">
        <v>457</v>
      </c>
      <c r="I61" s="22" t="s">
        <v>447</v>
      </c>
      <c r="J61" s="17" t="s">
        <v>800</v>
      </c>
    </row>
    <row r="62" ht="177" customHeight="1" spans="1:10">
      <c r="A62" s="17" t="s">
        <v>400</v>
      </c>
      <c r="B62" s="54" t="s">
        <v>797</v>
      </c>
      <c r="C62" s="22" t="s">
        <v>441</v>
      </c>
      <c r="D62" s="22" t="s">
        <v>442</v>
      </c>
      <c r="E62" s="22" t="s">
        <v>444</v>
      </c>
      <c r="F62" s="22" t="s">
        <v>444</v>
      </c>
      <c r="G62" s="22" t="s">
        <v>487</v>
      </c>
      <c r="H62" s="22" t="s">
        <v>457</v>
      </c>
      <c r="I62" s="22" t="s">
        <v>447</v>
      </c>
      <c r="J62" s="17" t="s">
        <v>801</v>
      </c>
    </row>
    <row r="63" ht="177" customHeight="1" spans="1:10">
      <c r="A63" s="17" t="s">
        <v>400</v>
      </c>
      <c r="B63" s="54" t="s">
        <v>797</v>
      </c>
      <c r="C63" s="22" t="s">
        <v>441</v>
      </c>
      <c r="D63" s="22" t="s">
        <v>442</v>
      </c>
      <c r="E63" s="22" t="s">
        <v>444</v>
      </c>
      <c r="F63" s="22" t="s">
        <v>444</v>
      </c>
      <c r="G63" s="22" t="s">
        <v>456</v>
      </c>
      <c r="H63" s="22" t="s">
        <v>457</v>
      </c>
      <c r="I63" s="22" t="s">
        <v>447</v>
      </c>
      <c r="J63" s="17" t="s">
        <v>802</v>
      </c>
    </row>
    <row r="64" ht="177" customHeight="1" spans="1:10">
      <c r="A64" s="17" t="s">
        <v>400</v>
      </c>
      <c r="B64" s="54" t="s">
        <v>797</v>
      </c>
      <c r="C64" s="22" t="s">
        <v>441</v>
      </c>
      <c r="D64" s="22" t="s">
        <v>442</v>
      </c>
      <c r="E64" s="22" t="s">
        <v>444</v>
      </c>
      <c r="F64" s="22" t="s">
        <v>444</v>
      </c>
      <c r="G64" s="22" t="s">
        <v>745</v>
      </c>
      <c r="H64" s="22" t="s">
        <v>457</v>
      </c>
      <c r="I64" s="22" t="s">
        <v>447</v>
      </c>
      <c r="J64" s="17" t="s">
        <v>803</v>
      </c>
    </row>
    <row r="65" ht="177" customHeight="1" spans="1:10">
      <c r="A65" s="17" t="s">
        <v>400</v>
      </c>
      <c r="B65" s="54" t="s">
        <v>797</v>
      </c>
      <c r="C65" s="22" t="s">
        <v>441</v>
      </c>
      <c r="D65" s="22" t="s">
        <v>442</v>
      </c>
      <c r="E65" s="22" t="s">
        <v>444</v>
      </c>
      <c r="F65" s="22" t="s">
        <v>444</v>
      </c>
      <c r="G65" s="22" t="s">
        <v>487</v>
      </c>
      <c r="H65" s="22" t="s">
        <v>457</v>
      </c>
      <c r="I65" s="22" t="s">
        <v>447</v>
      </c>
      <c r="J65" s="17" t="s">
        <v>804</v>
      </c>
    </row>
    <row r="66" ht="177" customHeight="1" spans="1:10">
      <c r="A66" s="17" t="s">
        <v>400</v>
      </c>
      <c r="B66" s="54" t="s">
        <v>797</v>
      </c>
      <c r="C66" s="22" t="s">
        <v>441</v>
      </c>
      <c r="D66" s="22" t="s">
        <v>442</v>
      </c>
      <c r="E66" s="22" t="s">
        <v>444</v>
      </c>
      <c r="F66" s="22" t="s">
        <v>444</v>
      </c>
      <c r="G66" s="22" t="s">
        <v>456</v>
      </c>
      <c r="H66" s="22" t="s">
        <v>457</v>
      </c>
      <c r="I66" s="22" t="s">
        <v>447</v>
      </c>
      <c r="J66" s="17" t="s">
        <v>805</v>
      </c>
    </row>
    <row r="67" ht="177" customHeight="1" spans="1:10">
      <c r="A67" s="17" t="s">
        <v>400</v>
      </c>
      <c r="B67" s="54" t="s">
        <v>797</v>
      </c>
      <c r="C67" s="22" t="s">
        <v>441</v>
      </c>
      <c r="D67" s="22" t="s">
        <v>442</v>
      </c>
      <c r="E67" s="22" t="s">
        <v>444</v>
      </c>
      <c r="F67" s="22" t="s">
        <v>444</v>
      </c>
      <c r="G67" s="22" t="s">
        <v>745</v>
      </c>
      <c r="H67" s="22" t="s">
        <v>457</v>
      </c>
      <c r="I67" s="22" t="s">
        <v>447</v>
      </c>
      <c r="J67" s="17" t="s">
        <v>806</v>
      </c>
    </row>
    <row r="68" ht="177" customHeight="1" spans="1:10">
      <c r="A68" s="17" t="s">
        <v>400</v>
      </c>
      <c r="B68" s="54" t="s">
        <v>797</v>
      </c>
      <c r="C68" s="22" t="s">
        <v>441</v>
      </c>
      <c r="D68" s="22" t="s">
        <v>454</v>
      </c>
      <c r="E68" s="22" t="s">
        <v>444</v>
      </c>
      <c r="F68" s="22" t="s">
        <v>444</v>
      </c>
      <c r="G68" s="22" t="s">
        <v>538</v>
      </c>
      <c r="H68" s="22" t="s">
        <v>457</v>
      </c>
      <c r="I68" s="22" t="s">
        <v>447</v>
      </c>
      <c r="J68" s="17" t="s">
        <v>807</v>
      </c>
    </row>
    <row r="69" ht="177" customHeight="1" spans="1:10">
      <c r="A69" s="17" t="s">
        <v>400</v>
      </c>
      <c r="B69" s="54" t="s">
        <v>797</v>
      </c>
      <c r="C69" s="22" t="s">
        <v>441</v>
      </c>
      <c r="D69" s="22" t="s">
        <v>454</v>
      </c>
      <c r="E69" s="22" t="s">
        <v>444</v>
      </c>
      <c r="F69" s="22" t="s">
        <v>444</v>
      </c>
      <c r="G69" s="22" t="s">
        <v>538</v>
      </c>
      <c r="H69" s="22" t="s">
        <v>457</v>
      </c>
      <c r="I69" s="22" t="s">
        <v>447</v>
      </c>
      <c r="J69" s="17" t="s">
        <v>808</v>
      </c>
    </row>
    <row r="70" ht="177" customHeight="1" spans="1:10">
      <c r="A70" s="17" t="s">
        <v>400</v>
      </c>
      <c r="B70" s="54" t="s">
        <v>797</v>
      </c>
      <c r="C70" s="22" t="s">
        <v>441</v>
      </c>
      <c r="D70" s="22" t="s">
        <v>454</v>
      </c>
      <c r="E70" s="22" t="s">
        <v>444</v>
      </c>
      <c r="F70" s="22" t="s">
        <v>444</v>
      </c>
      <c r="G70" s="22" t="s">
        <v>538</v>
      </c>
      <c r="H70" s="22" t="s">
        <v>457</v>
      </c>
      <c r="I70" s="22" t="s">
        <v>447</v>
      </c>
      <c r="J70" s="17" t="s">
        <v>809</v>
      </c>
    </row>
    <row r="71" ht="177" customHeight="1" spans="1:10">
      <c r="A71" s="17" t="s">
        <v>400</v>
      </c>
      <c r="B71" s="54" t="s">
        <v>797</v>
      </c>
      <c r="C71" s="22" t="s">
        <v>441</v>
      </c>
      <c r="D71" s="22" t="s">
        <v>454</v>
      </c>
      <c r="E71" s="22" t="s">
        <v>444</v>
      </c>
      <c r="F71" s="22" t="s">
        <v>444</v>
      </c>
      <c r="G71" s="22" t="s">
        <v>538</v>
      </c>
      <c r="H71" s="22" t="s">
        <v>457</v>
      </c>
      <c r="I71" s="22" t="s">
        <v>447</v>
      </c>
      <c r="J71" s="17" t="s">
        <v>810</v>
      </c>
    </row>
    <row r="72" ht="177" customHeight="1" spans="1:10">
      <c r="A72" s="17" t="s">
        <v>400</v>
      </c>
      <c r="B72" s="54" t="s">
        <v>797</v>
      </c>
      <c r="C72" s="22" t="s">
        <v>441</v>
      </c>
      <c r="D72" s="22" t="s">
        <v>485</v>
      </c>
      <c r="E72" s="22" t="s">
        <v>450</v>
      </c>
      <c r="F72" s="22" t="s">
        <v>450</v>
      </c>
      <c r="G72" s="22" t="s">
        <v>461</v>
      </c>
      <c r="H72" s="22" t="s">
        <v>457</v>
      </c>
      <c r="I72" s="22" t="s">
        <v>447</v>
      </c>
      <c r="J72" s="17" t="s">
        <v>811</v>
      </c>
    </row>
    <row r="73" ht="177" customHeight="1" spans="1:10">
      <c r="A73" s="17" t="s">
        <v>400</v>
      </c>
      <c r="B73" s="54" t="s">
        <v>797</v>
      </c>
      <c r="C73" s="22" t="s">
        <v>441</v>
      </c>
      <c r="D73" s="22" t="s">
        <v>485</v>
      </c>
      <c r="E73" s="22" t="s">
        <v>450</v>
      </c>
      <c r="F73" s="22" t="s">
        <v>450</v>
      </c>
      <c r="G73" s="22" t="s">
        <v>461</v>
      </c>
      <c r="H73" s="22" t="s">
        <v>457</v>
      </c>
      <c r="I73" s="22" t="s">
        <v>447</v>
      </c>
      <c r="J73" s="17" t="s">
        <v>811</v>
      </c>
    </row>
    <row r="74" ht="177" customHeight="1" spans="1:10">
      <c r="A74" s="17" t="s">
        <v>400</v>
      </c>
      <c r="B74" s="54" t="s">
        <v>797</v>
      </c>
      <c r="C74" s="22" t="s">
        <v>441</v>
      </c>
      <c r="D74" s="22" t="s">
        <v>458</v>
      </c>
      <c r="E74" s="22" t="s">
        <v>460</v>
      </c>
      <c r="F74" s="22" t="s">
        <v>460</v>
      </c>
      <c r="G74" s="22" t="s">
        <v>461</v>
      </c>
      <c r="H74" s="22" t="s">
        <v>457</v>
      </c>
      <c r="I74" s="22" t="s">
        <v>447</v>
      </c>
      <c r="J74" s="17" t="s">
        <v>462</v>
      </c>
    </row>
    <row r="75" ht="177" customHeight="1" spans="1:10">
      <c r="A75" s="17" t="s">
        <v>400</v>
      </c>
      <c r="B75" s="54" t="s">
        <v>797</v>
      </c>
      <c r="C75" s="22" t="s">
        <v>441</v>
      </c>
      <c r="D75" s="22" t="s">
        <v>464</v>
      </c>
      <c r="E75" s="22" t="s">
        <v>444</v>
      </c>
      <c r="F75" s="22" t="s">
        <v>444</v>
      </c>
      <c r="G75" s="22" t="s">
        <v>456</v>
      </c>
      <c r="H75" s="22" t="s">
        <v>457</v>
      </c>
      <c r="I75" s="22" t="s">
        <v>467</v>
      </c>
      <c r="J75" s="17" t="s">
        <v>812</v>
      </c>
    </row>
    <row r="76" ht="177" customHeight="1" spans="1:10">
      <c r="A76" s="17" t="s">
        <v>400</v>
      </c>
      <c r="B76" s="54" t="s">
        <v>797</v>
      </c>
      <c r="C76" s="22" t="s">
        <v>441</v>
      </c>
      <c r="D76" s="22" t="s">
        <v>558</v>
      </c>
      <c r="E76" s="22" t="s">
        <v>450</v>
      </c>
      <c r="F76" s="22" t="s">
        <v>450</v>
      </c>
      <c r="G76" s="22" t="s">
        <v>518</v>
      </c>
      <c r="H76" s="22"/>
      <c r="I76" s="22" t="s">
        <v>467</v>
      </c>
      <c r="J76" s="17" t="s">
        <v>813</v>
      </c>
    </row>
    <row r="77" ht="177" customHeight="1" spans="1:10">
      <c r="A77" s="17" t="s">
        <v>400</v>
      </c>
      <c r="B77" s="54" t="s">
        <v>797</v>
      </c>
      <c r="C77" s="22" t="s">
        <v>441</v>
      </c>
      <c r="D77" s="22" t="s">
        <v>469</v>
      </c>
      <c r="E77" s="22" t="s">
        <v>444</v>
      </c>
      <c r="F77" s="22" t="s">
        <v>444</v>
      </c>
      <c r="G77" s="22" t="s">
        <v>456</v>
      </c>
      <c r="H77" s="22" t="s">
        <v>457</v>
      </c>
      <c r="I77" s="22" t="s">
        <v>447</v>
      </c>
      <c r="J77" s="17" t="s">
        <v>814</v>
      </c>
    </row>
  </sheetData>
  <mergeCells count="2">
    <mergeCell ref="A2:J2"/>
    <mergeCell ref="A3:H3"/>
  </mergeCells>
  <pageMargins left="0.75" right="0.75" top="1" bottom="1" header="0.5" footer="0.5"/>
  <pageSetup paperSize="9" fitToWidth="0"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workbookViewId="0">
      <selection activeCell="E18" sqref="E17:E18"/>
    </sheetView>
  </sheetViews>
  <sheetFormatPr defaultColWidth="9.14166666666667" defaultRowHeight="12" customHeight="1" outlineLevelCol="7"/>
  <cols>
    <col min="1" max="1" width="14.775" customWidth="1"/>
    <col min="2" max="2" width="11.225" style="1" customWidth="1"/>
    <col min="3" max="3" width="18.8916666666667" customWidth="1"/>
    <col min="4" max="4" width="15.8916666666667" style="2" customWidth="1"/>
    <col min="5" max="5" width="15.4416666666667" customWidth="1"/>
    <col min="6" max="6" width="19" customWidth="1"/>
    <col min="7" max="7" width="20.225" customWidth="1"/>
    <col min="8" max="8" width="20.3333333333333" customWidth="1"/>
  </cols>
  <sheetData>
    <row r="1" ht="14.25" customHeight="1" spans="8:8">
      <c r="H1" s="67" t="s">
        <v>815</v>
      </c>
    </row>
    <row r="2" ht="28.5" customHeight="1" spans="1:8">
      <c r="A2" s="68" t="s">
        <v>816</v>
      </c>
      <c r="B2" s="31"/>
      <c r="C2" s="30"/>
      <c r="D2" s="31"/>
      <c r="E2" s="30"/>
      <c r="F2" s="30"/>
      <c r="G2" s="30"/>
      <c r="H2" s="30"/>
    </row>
    <row r="3" ht="22" customHeight="1" spans="1:2">
      <c r="A3" s="69" t="s">
        <v>2</v>
      </c>
      <c r="B3" s="32"/>
    </row>
    <row r="4" ht="18" customHeight="1" spans="1:8">
      <c r="A4" s="39" t="s">
        <v>672</v>
      </c>
      <c r="B4" s="38" t="s">
        <v>817</v>
      </c>
      <c r="C4" s="39" t="s">
        <v>818</v>
      </c>
      <c r="D4" s="38" t="s">
        <v>819</v>
      </c>
      <c r="E4" s="39" t="s">
        <v>820</v>
      </c>
      <c r="F4" s="70" t="s">
        <v>821</v>
      </c>
      <c r="G4" s="71"/>
      <c r="H4" s="72"/>
    </row>
    <row r="5" ht="18" customHeight="1" spans="1:8">
      <c r="A5" s="49"/>
      <c r="B5" s="48"/>
      <c r="C5" s="49"/>
      <c r="D5" s="48"/>
      <c r="E5" s="49"/>
      <c r="F5" s="73" t="s">
        <v>822</v>
      </c>
      <c r="G5" s="73" t="s">
        <v>823</v>
      </c>
      <c r="H5" s="73" t="s">
        <v>824</v>
      </c>
    </row>
    <row r="6" ht="21" customHeight="1" spans="1:8">
      <c r="A6" s="73">
        <v>1</v>
      </c>
      <c r="B6" s="74">
        <v>2</v>
      </c>
      <c r="C6" s="73">
        <v>3</v>
      </c>
      <c r="D6" s="74">
        <v>4</v>
      </c>
      <c r="E6" s="73">
        <v>5</v>
      </c>
      <c r="F6" s="73">
        <v>6</v>
      </c>
      <c r="G6" s="73">
        <v>7</v>
      </c>
      <c r="H6" s="73">
        <v>8</v>
      </c>
    </row>
    <row r="7" ht="33" customHeight="1" spans="1:8">
      <c r="A7" s="17"/>
      <c r="B7" s="22"/>
      <c r="C7" s="17"/>
      <c r="D7" s="54"/>
      <c r="E7" s="17"/>
      <c r="F7" s="17"/>
      <c r="G7" s="53"/>
      <c r="H7" s="53"/>
    </row>
    <row r="8" ht="24" customHeight="1" spans="1:8">
      <c r="A8" s="75" t="s">
        <v>30</v>
      </c>
      <c r="B8" s="76"/>
      <c r="C8" s="77"/>
      <c r="D8" s="78"/>
      <c r="E8" s="77"/>
      <c r="F8" s="17"/>
      <c r="G8" s="53"/>
      <c r="H8" s="53"/>
    </row>
    <row r="9" s="66" customFormat="1" ht="43" customHeight="1" spans="1:8">
      <c r="A9" s="79" t="s">
        <v>825</v>
      </c>
      <c r="B9" s="79"/>
      <c r="C9" s="79"/>
      <c r="D9" s="79"/>
      <c r="E9" s="79"/>
      <c r="F9" s="79"/>
      <c r="G9" s="79"/>
      <c r="H9" s="79"/>
    </row>
  </sheetData>
  <mergeCells count="9">
    <mergeCell ref="A2:H2"/>
    <mergeCell ref="A3:C3"/>
    <mergeCell ref="F4:H4"/>
    <mergeCell ref="A9:H9"/>
    <mergeCell ref="A4:A5"/>
    <mergeCell ref="B4:B5"/>
    <mergeCell ref="C4:C5"/>
    <mergeCell ref="D4:D5"/>
    <mergeCell ref="E4:E5"/>
  </mergeCells>
  <pageMargins left="0.75" right="0.75" top="1" bottom="1" header="0.5" footer="0.5"/>
  <pageSetup paperSize="9" fitToWidth="0"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1"/>
  <sheetViews>
    <sheetView workbookViewId="0">
      <selection activeCell="H19" sqref="H19"/>
    </sheetView>
  </sheetViews>
  <sheetFormatPr defaultColWidth="9.14166666666667" defaultRowHeight="14.25" customHeight="1"/>
  <cols>
    <col min="1" max="1" width="9.775" customWidth="1"/>
    <col min="2" max="2" width="9.775" style="1" customWidth="1"/>
    <col min="3" max="3" width="9.775" customWidth="1"/>
    <col min="4" max="4" width="9.775" style="2" customWidth="1"/>
    <col min="5" max="5" width="14.8916666666667" customWidth="1"/>
    <col min="6" max="6" width="13.225" customWidth="1"/>
    <col min="7" max="7" width="15" customWidth="1"/>
    <col min="8" max="8" width="9.775" customWidth="1"/>
    <col min="9" max="9" width="17.1083333333333" customWidth="1"/>
    <col min="10" max="10" width="11.8916666666667" customWidth="1"/>
    <col min="11" max="11" width="9.775" customWidth="1"/>
  </cols>
  <sheetData>
    <row r="1" ht="13.5" customHeight="1" spans="4:11">
      <c r="D1" s="28"/>
      <c r="E1" s="29"/>
      <c r="F1" s="29"/>
      <c r="G1" s="29"/>
      <c r="K1" s="61" t="s">
        <v>826</v>
      </c>
    </row>
    <row r="2" ht="27.75" customHeight="1" spans="1:11">
      <c r="A2" s="30" t="s">
        <v>827</v>
      </c>
      <c r="B2" s="31"/>
      <c r="C2" s="30"/>
      <c r="D2" s="31"/>
      <c r="E2" s="30"/>
      <c r="F2" s="30"/>
      <c r="G2" s="30"/>
      <c r="H2" s="30"/>
      <c r="I2" s="30"/>
      <c r="J2" s="30"/>
      <c r="K2" s="30"/>
    </row>
    <row r="3" ht="19" customHeight="1" spans="1:11">
      <c r="A3" s="6" t="s">
        <v>2</v>
      </c>
      <c r="B3" s="32"/>
      <c r="C3" s="33"/>
      <c r="D3" s="34"/>
      <c r="E3" s="33"/>
      <c r="F3" s="33"/>
      <c r="G3" s="33"/>
      <c r="H3" s="35"/>
      <c r="I3" s="35"/>
      <c r="J3" s="35"/>
      <c r="K3" s="461" t="s">
        <v>3</v>
      </c>
    </row>
    <row r="4" ht="21.75" customHeight="1" spans="1:11">
      <c r="A4" s="36" t="s">
        <v>828</v>
      </c>
      <c r="B4" s="37" t="s">
        <v>829</v>
      </c>
      <c r="C4" s="36" t="s">
        <v>830</v>
      </c>
      <c r="D4" s="38" t="s">
        <v>831</v>
      </c>
      <c r="E4" s="39" t="s">
        <v>832</v>
      </c>
      <c r="F4" s="39" t="s">
        <v>833</v>
      </c>
      <c r="G4" s="39" t="s">
        <v>834</v>
      </c>
      <c r="H4" s="40" t="s">
        <v>30</v>
      </c>
      <c r="I4" s="62" t="s">
        <v>835</v>
      </c>
      <c r="J4" s="63"/>
      <c r="K4" s="64"/>
    </row>
    <row r="5" ht="21.75" customHeight="1" spans="1:11">
      <c r="A5" s="41"/>
      <c r="B5" s="42"/>
      <c r="C5" s="41"/>
      <c r="D5" s="43"/>
      <c r="E5" s="44"/>
      <c r="F5" s="44"/>
      <c r="G5" s="44"/>
      <c r="H5" s="45"/>
      <c r="I5" s="39" t="s">
        <v>33</v>
      </c>
      <c r="J5" s="39" t="s">
        <v>34</v>
      </c>
      <c r="K5" s="39" t="s">
        <v>35</v>
      </c>
    </row>
    <row r="6" ht="40.5" customHeight="1" spans="1:11">
      <c r="A6" s="46"/>
      <c r="B6" s="47"/>
      <c r="C6" s="46"/>
      <c r="D6" s="48"/>
      <c r="E6" s="49"/>
      <c r="F6" s="49"/>
      <c r="G6" s="49"/>
      <c r="H6" s="50"/>
      <c r="I6" s="49" t="s">
        <v>32</v>
      </c>
      <c r="J6" s="49"/>
      <c r="K6" s="49"/>
    </row>
    <row r="7" ht="15" customHeight="1" spans="1:11">
      <c r="A7" s="14">
        <v>1</v>
      </c>
      <c r="B7" s="15">
        <v>2</v>
      </c>
      <c r="C7" s="14">
        <v>3</v>
      </c>
      <c r="D7" s="15">
        <v>4</v>
      </c>
      <c r="E7" s="14">
        <v>5</v>
      </c>
      <c r="F7" s="14">
        <v>6</v>
      </c>
      <c r="G7" s="14">
        <v>7</v>
      </c>
      <c r="H7" s="14">
        <v>8</v>
      </c>
      <c r="I7" s="14">
        <v>9</v>
      </c>
      <c r="J7" s="16">
        <v>10</v>
      </c>
      <c r="K7" s="16">
        <v>11</v>
      </c>
    </row>
    <row r="8" ht="18.75" customHeight="1" spans="1:11">
      <c r="A8" s="51"/>
      <c r="B8" s="22"/>
      <c r="C8" s="51"/>
      <c r="D8" s="52"/>
      <c r="E8" s="51"/>
      <c r="F8" s="51"/>
      <c r="G8" s="51"/>
      <c r="H8" s="53"/>
      <c r="I8" s="53"/>
      <c r="J8" s="53"/>
      <c r="K8" s="53"/>
    </row>
    <row r="9" ht="18.75" customHeight="1" spans="1:11">
      <c r="A9" s="17"/>
      <c r="B9" s="22"/>
      <c r="C9" s="17"/>
      <c r="D9" s="54"/>
      <c r="E9" s="17"/>
      <c r="F9" s="17"/>
      <c r="G9" s="17"/>
      <c r="H9" s="53"/>
      <c r="I9" s="53"/>
      <c r="J9" s="53"/>
      <c r="K9" s="53"/>
    </row>
    <row r="10" ht="18.75" customHeight="1" spans="1:11">
      <c r="A10" s="55" t="s">
        <v>123</v>
      </c>
      <c r="B10" s="56"/>
      <c r="C10" s="57"/>
      <c r="D10" s="58"/>
      <c r="E10" s="57"/>
      <c r="F10" s="57"/>
      <c r="G10" s="59"/>
      <c r="H10" s="53"/>
      <c r="I10" s="53"/>
      <c r="J10" s="53"/>
      <c r="K10" s="53"/>
    </row>
    <row r="11" s="27" customFormat="1" ht="26" customHeight="1" spans="1:18">
      <c r="A11" s="60" t="s">
        <v>836</v>
      </c>
      <c r="B11" s="60"/>
      <c r="C11" s="60"/>
      <c r="D11" s="60"/>
      <c r="E11" s="60"/>
      <c r="F11" s="60"/>
      <c r="G11" s="60"/>
      <c r="H11" s="60"/>
      <c r="I11" s="60"/>
      <c r="J11" s="60"/>
      <c r="K11" s="60"/>
      <c r="L11" s="65"/>
      <c r="M11" s="65"/>
      <c r="N11" s="65"/>
      <c r="O11" s="65"/>
      <c r="P11" s="65"/>
      <c r="Q11" s="65"/>
      <c r="R11" s="65"/>
    </row>
  </sheetData>
  <mergeCells count="16">
    <mergeCell ref="A2:K2"/>
    <mergeCell ref="A3:G3"/>
    <mergeCell ref="I4:K4"/>
    <mergeCell ref="A10:G10"/>
    <mergeCell ref="A11:K11"/>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fitToWidth="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F20" sqref="F20"/>
    </sheetView>
  </sheetViews>
  <sheetFormatPr defaultColWidth="8" defaultRowHeight="14.25" customHeight="1"/>
  <cols>
    <col min="1" max="1" width="10.3333333333333" style="86" customWidth="1"/>
    <col min="2" max="2" width="17.8916666666667" style="377" customWidth="1"/>
    <col min="3" max="3" width="11.1083333333333" style="86" customWidth="1"/>
    <col min="4" max="4" width="11.6666666666667" style="378" customWidth="1"/>
    <col min="5" max="5" width="12.575" style="86" customWidth="1"/>
    <col min="6" max="6" width="10.3333333333333" style="86" customWidth="1"/>
    <col min="7" max="7" width="9" style="86" customWidth="1"/>
    <col min="8" max="8" width="9.225" style="86" customWidth="1"/>
    <col min="9" max="9" width="9.33333333333333" style="86" customWidth="1"/>
    <col min="10" max="10" width="10.1083333333333" style="86" customWidth="1"/>
    <col min="11" max="11" width="9.66666666666667" style="86" customWidth="1"/>
    <col min="12" max="12" width="9.55833333333333" style="86" customWidth="1"/>
    <col min="13" max="13" width="8.66666666666667" style="86" customWidth="1"/>
    <col min="14" max="14" width="10" style="86" customWidth="1"/>
    <col min="15" max="15" width="8.44166666666667" style="86" customWidth="1"/>
    <col min="16" max="16" width="9.575" style="86" customWidth="1"/>
    <col min="17" max="17" width="10.3333333333333" style="86" customWidth="1"/>
    <col min="18" max="18" width="10.575" style="86" customWidth="1"/>
    <col min="19" max="20" width="10.1416666666667" style="86" customWidth="1"/>
    <col min="21" max="16384" width="8" style="86"/>
  </cols>
  <sheetData>
    <row r="1" customHeight="1" spans="9:20">
      <c r="I1" s="115"/>
      <c r="O1" s="115"/>
      <c r="P1" s="115"/>
      <c r="Q1" s="115"/>
      <c r="R1" s="115"/>
      <c r="S1" s="154" t="s">
        <v>25</v>
      </c>
      <c r="T1" s="61" t="s">
        <v>25</v>
      </c>
    </row>
    <row r="2" ht="36" customHeight="1" spans="1:20">
      <c r="A2" s="402" t="s">
        <v>26</v>
      </c>
      <c r="B2" s="31"/>
      <c r="C2" s="30"/>
      <c r="D2" s="31"/>
      <c r="E2" s="30"/>
      <c r="F2" s="30"/>
      <c r="G2" s="30"/>
      <c r="H2" s="30"/>
      <c r="I2" s="119"/>
      <c r="J2" s="30"/>
      <c r="K2" s="30"/>
      <c r="L2" s="30"/>
      <c r="M2" s="30"/>
      <c r="N2" s="30"/>
      <c r="O2" s="119"/>
      <c r="P2" s="119"/>
      <c r="Q2" s="119"/>
      <c r="R2" s="119"/>
      <c r="S2" s="30"/>
      <c r="T2" s="119"/>
    </row>
    <row r="3" ht="28" customHeight="1" spans="1:20">
      <c r="A3" s="69" t="s">
        <v>2</v>
      </c>
      <c r="B3" s="403"/>
      <c r="C3" s="35"/>
      <c r="D3" s="404"/>
      <c r="E3" s="35"/>
      <c r="F3" s="35"/>
      <c r="G3" s="35"/>
      <c r="H3" s="35"/>
      <c r="I3" s="124"/>
      <c r="J3" s="35"/>
      <c r="K3" s="35"/>
      <c r="L3" s="35"/>
      <c r="M3" s="35"/>
      <c r="N3" s="35"/>
      <c r="O3" s="124"/>
      <c r="P3" s="124"/>
      <c r="Q3" s="124"/>
      <c r="R3" s="124"/>
      <c r="S3" s="451" t="s">
        <v>3</v>
      </c>
      <c r="T3" s="430" t="s">
        <v>27</v>
      </c>
    </row>
    <row r="4" ht="18.75" customHeight="1" spans="1:20">
      <c r="A4" s="405" t="s">
        <v>28</v>
      </c>
      <c r="B4" s="406" t="s">
        <v>29</v>
      </c>
      <c r="C4" s="407" t="s">
        <v>30</v>
      </c>
      <c r="D4" s="408" t="s">
        <v>31</v>
      </c>
      <c r="E4" s="409"/>
      <c r="F4" s="409"/>
      <c r="G4" s="409"/>
      <c r="H4" s="409"/>
      <c r="I4" s="421"/>
      <c r="J4" s="409"/>
      <c r="K4" s="409"/>
      <c r="L4" s="409"/>
      <c r="M4" s="409"/>
      <c r="N4" s="422"/>
      <c r="O4" s="423" t="s">
        <v>21</v>
      </c>
      <c r="P4" s="423"/>
      <c r="Q4" s="423"/>
      <c r="R4" s="423"/>
      <c r="S4" s="409"/>
      <c r="T4" s="431"/>
    </row>
    <row r="5" ht="24.75" customHeight="1" spans="1:20">
      <c r="A5" s="410"/>
      <c r="B5" s="411"/>
      <c r="C5" s="412"/>
      <c r="D5" s="411" t="s">
        <v>32</v>
      </c>
      <c r="E5" s="412" t="s">
        <v>33</v>
      </c>
      <c r="F5" s="412" t="s">
        <v>34</v>
      </c>
      <c r="G5" s="412" t="s">
        <v>35</v>
      </c>
      <c r="H5" s="412" t="s">
        <v>36</v>
      </c>
      <c r="I5" s="424" t="s">
        <v>37</v>
      </c>
      <c r="J5" s="425"/>
      <c r="K5" s="425"/>
      <c r="L5" s="425"/>
      <c r="M5" s="425"/>
      <c r="N5" s="426"/>
      <c r="O5" s="427" t="s">
        <v>32</v>
      </c>
      <c r="P5" s="427" t="s">
        <v>33</v>
      </c>
      <c r="Q5" s="405" t="s">
        <v>34</v>
      </c>
      <c r="R5" s="407" t="s">
        <v>35</v>
      </c>
      <c r="S5" s="432" t="s">
        <v>36</v>
      </c>
      <c r="T5" s="407" t="s">
        <v>37</v>
      </c>
    </row>
    <row r="6" ht="24.75" customHeight="1" spans="1:20">
      <c r="A6" s="413"/>
      <c r="B6" s="414"/>
      <c r="C6" s="415"/>
      <c r="D6" s="414"/>
      <c r="E6" s="415"/>
      <c r="F6" s="415"/>
      <c r="G6" s="415"/>
      <c r="H6" s="415"/>
      <c r="I6" s="16" t="s">
        <v>32</v>
      </c>
      <c r="J6" s="428" t="s">
        <v>38</v>
      </c>
      <c r="K6" s="428" t="s">
        <v>39</v>
      </c>
      <c r="L6" s="428" t="s">
        <v>40</v>
      </c>
      <c r="M6" s="428" t="s">
        <v>41</v>
      </c>
      <c r="N6" s="428" t="s">
        <v>42</v>
      </c>
      <c r="O6" s="429"/>
      <c r="P6" s="429"/>
      <c r="Q6" s="433"/>
      <c r="R6" s="429"/>
      <c r="S6" s="415"/>
      <c r="T6" s="415"/>
    </row>
    <row r="7" ht="16.5" customHeight="1" spans="1:20">
      <c r="A7" s="416">
        <v>1</v>
      </c>
      <c r="B7" s="15">
        <v>2</v>
      </c>
      <c r="C7" s="14">
        <v>3</v>
      </c>
      <c r="D7" s="15">
        <v>4</v>
      </c>
      <c r="E7" s="417">
        <v>5</v>
      </c>
      <c r="F7" s="418">
        <v>6</v>
      </c>
      <c r="G7" s="418">
        <v>7</v>
      </c>
      <c r="H7" s="417">
        <v>8</v>
      </c>
      <c r="I7" s="417">
        <v>9</v>
      </c>
      <c r="J7" s="418">
        <v>10</v>
      </c>
      <c r="K7" s="418">
        <v>11</v>
      </c>
      <c r="L7" s="417">
        <v>12</v>
      </c>
      <c r="M7" s="417">
        <v>13</v>
      </c>
      <c r="N7" s="418">
        <v>14</v>
      </c>
      <c r="O7" s="418">
        <v>15</v>
      </c>
      <c r="P7" s="417">
        <v>16</v>
      </c>
      <c r="Q7" s="434">
        <v>17</v>
      </c>
      <c r="R7" s="435">
        <v>18</v>
      </c>
      <c r="S7" s="435">
        <v>19</v>
      </c>
      <c r="T7" s="435">
        <v>20</v>
      </c>
    </row>
    <row r="8" ht="30" customHeight="1" spans="1:20">
      <c r="A8" s="22" t="s">
        <v>43</v>
      </c>
      <c r="B8" s="22" t="s">
        <v>44</v>
      </c>
      <c r="C8" s="21">
        <v>4036.270612</v>
      </c>
      <c r="D8" s="21">
        <v>4036.270612</v>
      </c>
      <c r="E8" s="21">
        <v>3586.270612</v>
      </c>
      <c r="F8" s="21"/>
      <c r="G8" s="21"/>
      <c r="H8" s="21"/>
      <c r="I8" s="21">
        <v>450</v>
      </c>
      <c r="J8" s="21"/>
      <c r="K8" s="21"/>
      <c r="L8" s="21"/>
      <c r="M8" s="21"/>
      <c r="N8" s="21">
        <v>450</v>
      </c>
      <c r="O8" s="21"/>
      <c r="P8" s="21"/>
      <c r="Q8" s="21"/>
      <c r="R8" s="21"/>
      <c r="S8" s="21"/>
      <c r="T8" s="21"/>
    </row>
    <row r="9" ht="30" customHeight="1" spans="1:20">
      <c r="A9" s="419" t="s">
        <v>30</v>
      </c>
      <c r="B9" s="420"/>
      <c r="C9" s="21">
        <v>4036.270612</v>
      </c>
      <c r="D9" s="21">
        <v>4036.270612</v>
      </c>
      <c r="E9" s="21">
        <v>3586.270612</v>
      </c>
      <c r="F9" s="21"/>
      <c r="G9" s="21"/>
      <c r="H9" s="21"/>
      <c r="I9" s="21">
        <v>450</v>
      </c>
      <c r="J9" s="21"/>
      <c r="K9" s="21"/>
      <c r="L9" s="21"/>
      <c r="M9" s="21"/>
      <c r="N9" s="21">
        <v>450</v>
      </c>
      <c r="O9" s="21"/>
      <c r="P9" s="21"/>
      <c r="Q9" s="21"/>
      <c r="R9" s="21"/>
      <c r="S9" s="21"/>
      <c r="T9" s="21"/>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fitToWidth="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workbookViewId="0">
      <selection activeCell="J7" sqref="J7"/>
    </sheetView>
  </sheetViews>
  <sheetFormatPr defaultColWidth="9.14166666666667" defaultRowHeight="14.25" customHeight="1" outlineLevelCol="6"/>
  <cols>
    <col min="1" max="1" width="20" customWidth="1"/>
    <col min="2" max="2" width="23.3333333333333" style="1" customWidth="1"/>
    <col min="3" max="3" width="45.1083333333333" customWidth="1"/>
    <col min="4" max="4" width="12.6666666666667" style="2" customWidth="1"/>
    <col min="5" max="5" width="16.775" customWidth="1"/>
    <col min="6" max="6" width="11" customWidth="1"/>
    <col min="7" max="7" width="12.775" customWidth="1"/>
  </cols>
  <sheetData>
    <row r="1" ht="13.5" customHeight="1" spans="4:7">
      <c r="D1" s="3"/>
      <c r="G1" s="4" t="s">
        <v>837</v>
      </c>
    </row>
    <row r="2" ht="27.75" customHeight="1" spans="1:7">
      <c r="A2" s="5" t="s">
        <v>838</v>
      </c>
      <c r="B2" s="5"/>
      <c r="C2" s="5"/>
      <c r="D2" s="5"/>
      <c r="E2" s="5"/>
      <c r="F2" s="5"/>
      <c r="G2" s="5"/>
    </row>
    <row r="3" ht="13.5" customHeight="1" spans="1:7">
      <c r="A3" s="6" t="s">
        <v>2</v>
      </c>
      <c r="B3" s="7"/>
      <c r="C3" s="8"/>
      <c r="D3" s="8"/>
      <c r="E3" s="9"/>
      <c r="F3" s="9"/>
      <c r="G3" s="461" t="s">
        <v>3</v>
      </c>
    </row>
    <row r="4" ht="21.75" customHeight="1" spans="1:7">
      <c r="A4" s="11" t="s">
        <v>830</v>
      </c>
      <c r="B4" s="11" t="s">
        <v>828</v>
      </c>
      <c r="C4" s="11" t="s">
        <v>829</v>
      </c>
      <c r="D4" s="12" t="s">
        <v>839</v>
      </c>
      <c r="E4" s="13" t="s">
        <v>33</v>
      </c>
      <c r="F4" s="13"/>
      <c r="G4" s="13"/>
    </row>
    <row r="5" ht="21.75" customHeight="1" spans="1:7">
      <c r="A5" s="11"/>
      <c r="B5" s="11"/>
      <c r="C5" s="11"/>
      <c r="D5" s="12"/>
      <c r="E5" s="13" t="s">
        <v>840</v>
      </c>
      <c r="F5" s="12" t="s">
        <v>841</v>
      </c>
      <c r="G5" s="12" t="s">
        <v>842</v>
      </c>
    </row>
    <row r="6" ht="40.5" customHeight="1" spans="1:7">
      <c r="A6" s="11"/>
      <c r="B6" s="11"/>
      <c r="C6" s="11"/>
      <c r="D6" s="12"/>
      <c r="E6" s="13"/>
      <c r="F6" s="12" t="s">
        <v>32</v>
      </c>
      <c r="G6" s="12"/>
    </row>
    <row r="7" ht="15.75" customHeight="1" spans="1:7">
      <c r="A7" s="14">
        <v>1</v>
      </c>
      <c r="B7" s="15">
        <v>2</v>
      </c>
      <c r="C7" s="14">
        <v>3</v>
      </c>
      <c r="D7" s="15">
        <v>4</v>
      </c>
      <c r="E7" s="14">
        <v>8</v>
      </c>
      <c r="F7" s="14">
        <v>9</v>
      </c>
      <c r="G7" s="16">
        <v>10</v>
      </c>
    </row>
    <row r="8" ht="26.25" customHeight="1" spans="1:7">
      <c r="A8" s="17" t="s">
        <v>44</v>
      </c>
      <c r="B8" s="18"/>
      <c r="C8" s="19"/>
      <c r="D8" s="20"/>
      <c r="E8" s="21">
        <v>2232.7</v>
      </c>
      <c r="F8" s="21">
        <v>2232.7</v>
      </c>
      <c r="G8" s="21">
        <v>2232.7</v>
      </c>
    </row>
    <row r="9" ht="24.75" customHeight="1" spans="1:7">
      <c r="A9" s="19"/>
      <c r="B9" s="22" t="s">
        <v>843</v>
      </c>
      <c r="C9" s="17" t="s">
        <v>397</v>
      </c>
      <c r="D9" s="22" t="s">
        <v>844</v>
      </c>
      <c r="E9" s="21">
        <v>50</v>
      </c>
      <c r="F9" s="21">
        <v>50</v>
      </c>
      <c r="G9" s="21">
        <v>50</v>
      </c>
    </row>
    <row r="10" ht="24.75" customHeight="1" spans="1:7">
      <c r="A10" s="17"/>
      <c r="B10" s="22" t="s">
        <v>843</v>
      </c>
      <c r="C10" s="17" t="s">
        <v>413</v>
      </c>
      <c r="D10" s="22" t="s">
        <v>844</v>
      </c>
      <c r="E10" s="21">
        <v>330</v>
      </c>
      <c r="F10" s="21">
        <v>330</v>
      </c>
      <c r="G10" s="21">
        <v>330</v>
      </c>
    </row>
    <row r="11" ht="24.75" customHeight="1" spans="1:7">
      <c r="A11" s="17"/>
      <c r="B11" s="22" t="s">
        <v>843</v>
      </c>
      <c r="C11" s="17" t="s">
        <v>417</v>
      </c>
      <c r="D11" s="22" t="s">
        <v>844</v>
      </c>
      <c r="E11" s="21">
        <v>15</v>
      </c>
      <c r="F11" s="21">
        <v>15</v>
      </c>
      <c r="G11" s="21">
        <v>15</v>
      </c>
    </row>
    <row r="12" ht="24.75" customHeight="1" spans="1:7">
      <c r="A12" s="17"/>
      <c r="B12" s="22" t="s">
        <v>843</v>
      </c>
      <c r="C12" s="17" t="s">
        <v>423</v>
      </c>
      <c r="D12" s="22" t="s">
        <v>844</v>
      </c>
      <c r="E12" s="21">
        <v>40</v>
      </c>
      <c r="F12" s="21">
        <v>40</v>
      </c>
      <c r="G12" s="21">
        <v>40</v>
      </c>
    </row>
    <row r="13" ht="24.75" customHeight="1" spans="1:7">
      <c r="A13" s="17"/>
      <c r="B13" s="22" t="s">
        <v>843</v>
      </c>
      <c r="C13" s="17" t="s">
        <v>409</v>
      </c>
      <c r="D13" s="22" t="s">
        <v>844</v>
      </c>
      <c r="E13" s="21">
        <v>10</v>
      </c>
      <c r="F13" s="21">
        <v>10</v>
      </c>
      <c r="G13" s="21">
        <v>10</v>
      </c>
    </row>
    <row r="14" ht="24.75" customHeight="1" spans="1:7">
      <c r="A14" s="17"/>
      <c r="B14" s="22" t="s">
        <v>845</v>
      </c>
      <c r="C14" s="17" t="s">
        <v>384</v>
      </c>
      <c r="D14" s="22" t="s">
        <v>844</v>
      </c>
      <c r="E14" s="21">
        <v>27</v>
      </c>
      <c r="F14" s="21">
        <v>27</v>
      </c>
      <c r="G14" s="21">
        <v>27</v>
      </c>
    </row>
    <row r="15" ht="24.75" customHeight="1" spans="1:7">
      <c r="A15" s="17"/>
      <c r="B15" s="22" t="s">
        <v>845</v>
      </c>
      <c r="C15" s="17" t="s">
        <v>405</v>
      </c>
      <c r="D15" s="22" t="s">
        <v>844</v>
      </c>
      <c r="E15" s="21">
        <v>12</v>
      </c>
      <c r="F15" s="21">
        <v>12</v>
      </c>
      <c r="G15" s="21">
        <v>12</v>
      </c>
    </row>
    <row r="16" ht="24.75" customHeight="1" spans="1:7">
      <c r="A16" s="17"/>
      <c r="B16" s="22" t="s">
        <v>845</v>
      </c>
      <c r="C16" s="17" t="s">
        <v>403</v>
      </c>
      <c r="D16" s="22" t="s">
        <v>844</v>
      </c>
      <c r="E16" s="21">
        <v>5</v>
      </c>
      <c r="F16" s="21">
        <v>5</v>
      </c>
      <c r="G16" s="21">
        <v>5</v>
      </c>
    </row>
    <row r="17" ht="24.75" customHeight="1" spans="1:7">
      <c r="A17" s="17"/>
      <c r="B17" s="22" t="s">
        <v>845</v>
      </c>
      <c r="C17" s="17" t="s">
        <v>392</v>
      </c>
      <c r="D17" s="22" t="s">
        <v>844</v>
      </c>
      <c r="E17" s="21">
        <v>65</v>
      </c>
      <c r="F17" s="21">
        <v>65</v>
      </c>
      <c r="G17" s="21">
        <v>65</v>
      </c>
    </row>
    <row r="18" ht="24.75" customHeight="1" spans="1:7">
      <c r="A18" s="17"/>
      <c r="B18" s="22" t="s">
        <v>846</v>
      </c>
      <c r="C18" s="17" t="s">
        <v>421</v>
      </c>
      <c r="D18" s="22" t="s">
        <v>844</v>
      </c>
      <c r="E18" s="21">
        <v>50</v>
      </c>
      <c r="F18" s="21">
        <v>50</v>
      </c>
      <c r="G18" s="21">
        <v>50</v>
      </c>
    </row>
    <row r="19" ht="24.75" customHeight="1" spans="1:7">
      <c r="A19" s="17"/>
      <c r="B19" s="22" t="s">
        <v>847</v>
      </c>
      <c r="C19" s="17" t="s">
        <v>400</v>
      </c>
      <c r="D19" s="22" t="s">
        <v>848</v>
      </c>
      <c r="E19" s="21">
        <v>774</v>
      </c>
      <c r="F19" s="21">
        <v>774</v>
      </c>
      <c r="G19" s="21">
        <v>774</v>
      </c>
    </row>
    <row r="20" ht="24.75" customHeight="1" spans="1:7">
      <c r="A20" s="17"/>
      <c r="B20" s="22" t="s">
        <v>847</v>
      </c>
      <c r="C20" s="17" t="s">
        <v>419</v>
      </c>
      <c r="D20" s="22" t="s">
        <v>848</v>
      </c>
      <c r="E20" s="21">
        <v>72</v>
      </c>
      <c r="F20" s="21">
        <v>72</v>
      </c>
      <c r="G20" s="21">
        <v>72</v>
      </c>
    </row>
    <row r="21" ht="24.75" customHeight="1" spans="1:7">
      <c r="A21" s="17"/>
      <c r="B21" s="22" t="s">
        <v>847</v>
      </c>
      <c r="C21" s="17" t="s">
        <v>415</v>
      </c>
      <c r="D21" s="22" t="s">
        <v>848</v>
      </c>
      <c r="E21" s="21">
        <v>18.7</v>
      </c>
      <c r="F21" s="21">
        <v>18.7</v>
      </c>
      <c r="G21" s="21">
        <v>18.7</v>
      </c>
    </row>
    <row r="22" ht="24.75" customHeight="1" spans="1:7">
      <c r="A22" s="17"/>
      <c r="B22" s="22" t="s">
        <v>847</v>
      </c>
      <c r="C22" s="17" t="s">
        <v>407</v>
      </c>
      <c r="D22" s="22" t="s">
        <v>848</v>
      </c>
      <c r="E22" s="21">
        <v>220</v>
      </c>
      <c r="F22" s="21">
        <v>220</v>
      </c>
      <c r="G22" s="21">
        <v>220</v>
      </c>
    </row>
    <row r="23" ht="24.75" customHeight="1" spans="1:7">
      <c r="A23" s="17"/>
      <c r="B23" s="22" t="s">
        <v>847</v>
      </c>
      <c r="C23" s="17" t="s">
        <v>425</v>
      </c>
      <c r="D23" s="22" t="s">
        <v>848</v>
      </c>
      <c r="E23" s="21">
        <v>544</v>
      </c>
      <c r="F23" s="21">
        <v>544</v>
      </c>
      <c r="G23" s="21">
        <v>544</v>
      </c>
    </row>
    <row r="24" ht="18.75" customHeight="1" spans="1:7">
      <c r="A24" s="23" t="s">
        <v>30</v>
      </c>
      <c r="B24" s="24" t="s">
        <v>849</v>
      </c>
      <c r="C24" s="25"/>
      <c r="D24" s="26"/>
      <c r="E24" s="21">
        <v>2232.7</v>
      </c>
      <c r="F24" s="21">
        <v>2232.7</v>
      </c>
      <c r="G24" s="21">
        <v>2232.7</v>
      </c>
    </row>
  </sheetData>
  <mergeCells count="11">
    <mergeCell ref="A2:G2"/>
    <mergeCell ref="A3:D3"/>
    <mergeCell ref="E4:G4"/>
    <mergeCell ref="A24:D24"/>
    <mergeCell ref="A4:A6"/>
    <mergeCell ref="B4:B6"/>
    <mergeCell ref="C4:C6"/>
    <mergeCell ref="D4:D6"/>
    <mergeCell ref="E5:E6"/>
    <mergeCell ref="F5:F6"/>
    <mergeCell ref="G5:G6"/>
  </mergeCells>
  <pageMargins left="0.75" right="0.75" top="1" bottom="1" header="0.5" footer="0.5"/>
  <pageSetup paperSize="9" fitToWidth="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41"/>
  <sheetViews>
    <sheetView topLeftCell="A27" workbookViewId="0">
      <selection activeCell="N18" sqref="N18"/>
    </sheetView>
  </sheetViews>
  <sheetFormatPr defaultColWidth="9.14166666666667" defaultRowHeight="14.25" customHeight="1"/>
  <cols>
    <col min="1" max="1" width="14.1083333333333" style="86" customWidth="1"/>
    <col min="2" max="2" width="28.775" style="377" customWidth="1"/>
    <col min="3" max="3" width="14.225" style="86" customWidth="1"/>
    <col min="4" max="4" width="13.3333333333333" style="378" customWidth="1"/>
    <col min="5" max="5" width="16.3333333333333" style="86" customWidth="1"/>
    <col min="6" max="6" width="11.3333333333333" style="86" customWidth="1"/>
    <col min="7" max="7" width="18.85" style="86" customWidth="1"/>
    <col min="8" max="8" width="13.775" style="86" customWidth="1"/>
    <col min="9" max="9" width="10.5583333333333" style="86" customWidth="1"/>
    <col min="10" max="10" width="12.6666666666667" style="86" customWidth="1"/>
    <col min="11" max="11" width="9.89166666666667" style="86" customWidth="1"/>
    <col min="12" max="12" width="10.6666666666667" style="86" customWidth="1"/>
    <col min="13" max="13" width="11.1083333333333" style="86" customWidth="1"/>
    <col min="14" max="14" width="14.8916666666667" style="86" customWidth="1"/>
    <col min="15" max="15" width="9.775" style="86" customWidth="1"/>
    <col min="16" max="16" width="10.3333333333333" style="86" customWidth="1"/>
    <col min="17" max="17" width="12.3333333333333" style="86" customWidth="1"/>
    <col min="18" max="16384" width="9.14166666666667" style="86"/>
  </cols>
  <sheetData>
    <row r="1" ht="15.75" customHeight="1" spans="17:17">
      <c r="Q1" s="67" t="s">
        <v>45</v>
      </c>
    </row>
    <row r="2" ht="28.5" customHeight="1" spans="1:17">
      <c r="A2" s="5" t="s">
        <v>46</v>
      </c>
      <c r="B2" s="5"/>
      <c r="C2" s="5"/>
      <c r="D2" s="5"/>
      <c r="E2" s="5"/>
      <c r="F2" s="5"/>
      <c r="G2" s="5"/>
      <c r="H2" s="5"/>
      <c r="I2" s="5"/>
      <c r="J2" s="5"/>
      <c r="K2" s="5"/>
      <c r="L2" s="5"/>
      <c r="M2" s="5"/>
      <c r="N2" s="5"/>
      <c r="O2" s="5"/>
      <c r="P2" s="5"/>
      <c r="Q2" s="5"/>
    </row>
    <row r="3" ht="15" customHeight="1" spans="1:17">
      <c r="A3" s="379" t="s">
        <v>2</v>
      </c>
      <c r="B3" s="380"/>
      <c r="C3" s="122"/>
      <c r="D3" s="381"/>
      <c r="E3" s="122"/>
      <c r="F3" s="9"/>
      <c r="G3" s="122"/>
      <c r="H3" s="9"/>
      <c r="I3" s="9"/>
      <c r="J3" s="9"/>
      <c r="K3" s="122"/>
      <c r="L3" s="9"/>
      <c r="M3" s="122"/>
      <c r="N3" s="122"/>
      <c r="O3" s="9"/>
      <c r="P3" s="9"/>
      <c r="Q3" s="452" t="s">
        <v>3</v>
      </c>
    </row>
    <row r="4" ht="17.25" customHeight="1" spans="1:17">
      <c r="A4" s="382" t="s">
        <v>47</v>
      </c>
      <c r="B4" s="383" t="s">
        <v>48</v>
      </c>
      <c r="C4" s="384" t="s">
        <v>30</v>
      </c>
      <c r="D4" s="385" t="s">
        <v>49</v>
      </c>
      <c r="E4" s="13"/>
      <c r="F4" s="386" t="s">
        <v>50</v>
      </c>
      <c r="G4" s="13"/>
      <c r="H4" s="387" t="s">
        <v>33</v>
      </c>
      <c r="I4" s="394" t="s">
        <v>34</v>
      </c>
      <c r="J4" s="395" t="s">
        <v>51</v>
      </c>
      <c r="K4" s="396" t="s">
        <v>35</v>
      </c>
      <c r="L4" s="386" t="s">
        <v>37</v>
      </c>
      <c r="M4" s="397"/>
      <c r="N4" s="397"/>
      <c r="O4" s="397"/>
      <c r="P4" s="397"/>
      <c r="Q4" s="401"/>
    </row>
    <row r="5" ht="30" customHeight="1" spans="1:17">
      <c r="A5" s="13"/>
      <c r="B5" s="388"/>
      <c r="C5" s="389"/>
      <c r="D5" s="388" t="s">
        <v>30</v>
      </c>
      <c r="E5" s="389" t="s">
        <v>52</v>
      </c>
      <c r="F5" s="389" t="s">
        <v>30</v>
      </c>
      <c r="G5" s="390" t="s">
        <v>52</v>
      </c>
      <c r="H5" s="389"/>
      <c r="I5" s="389"/>
      <c r="J5" s="389"/>
      <c r="K5" s="390"/>
      <c r="L5" s="389" t="s">
        <v>32</v>
      </c>
      <c r="M5" s="398" t="s">
        <v>53</v>
      </c>
      <c r="N5" s="398" t="s">
        <v>54</v>
      </c>
      <c r="O5" s="398" t="s">
        <v>55</v>
      </c>
      <c r="P5" s="398" t="s">
        <v>56</v>
      </c>
      <c r="Q5" s="398" t="s">
        <v>57</v>
      </c>
    </row>
    <row r="6" ht="16.5" customHeight="1" spans="1:17">
      <c r="A6" s="13">
        <v>1</v>
      </c>
      <c r="B6" s="388">
        <v>2</v>
      </c>
      <c r="C6" s="389">
        <v>3</v>
      </c>
      <c r="D6" s="388">
        <v>4</v>
      </c>
      <c r="E6" s="391">
        <v>5</v>
      </c>
      <c r="F6" s="392">
        <v>6</v>
      </c>
      <c r="G6" s="391">
        <v>7</v>
      </c>
      <c r="H6" s="392">
        <v>8</v>
      </c>
      <c r="I6" s="391">
        <v>9</v>
      </c>
      <c r="J6" s="391">
        <v>10</v>
      </c>
      <c r="K6" s="391">
        <v>11</v>
      </c>
      <c r="L6" s="391">
        <v>12</v>
      </c>
      <c r="M6" s="399">
        <v>13</v>
      </c>
      <c r="N6" s="400">
        <v>14</v>
      </c>
      <c r="O6" s="400">
        <v>15</v>
      </c>
      <c r="P6" s="400">
        <v>16</v>
      </c>
      <c r="Q6" s="400">
        <v>17</v>
      </c>
    </row>
    <row r="7" ht="19.5" customHeight="1" spans="1:17">
      <c r="A7" s="17" t="s">
        <v>58</v>
      </c>
      <c r="B7" s="22" t="s">
        <v>59</v>
      </c>
      <c r="C7" s="21">
        <v>163.466198</v>
      </c>
      <c r="D7" s="21">
        <v>163.466198</v>
      </c>
      <c r="E7" s="21">
        <v>163.466198</v>
      </c>
      <c r="F7" s="21"/>
      <c r="G7" s="21"/>
      <c r="H7" s="21">
        <v>163.466198</v>
      </c>
      <c r="I7" s="21"/>
      <c r="J7" s="21"/>
      <c r="K7" s="21"/>
      <c r="L7" s="21"/>
      <c r="M7" s="21"/>
      <c r="N7" s="21"/>
      <c r="O7" s="21"/>
      <c r="P7" s="21"/>
      <c r="Q7" s="21"/>
    </row>
    <row r="8" ht="19.5" customHeight="1" spans="1:17">
      <c r="A8" s="297" t="s">
        <v>60</v>
      </c>
      <c r="B8" s="22" t="s">
        <v>61</v>
      </c>
      <c r="C8" s="21">
        <v>160.315235</v>
      </c>
      <c r="D8" s="21">
        <v>160.315235</v>
      </c>
      <c r="E8" s="21">
        <v>160.315235</v>
      </c>
      <c r="F8" s="21"/>
      <c r="G8" s="21"/>
      <c r="H8" s="21">
        <v>160.315235</v>
      </c>
      <c r="I8" s="21"/>
      <c r="J8" s="21"/>
      <c r="K8" s="21"/>
      <c r="L8" s="21"/>
      <c r="M8" s="21"/>
      <c r="N8" s="21"/>
      <c r="O8" s="21"/>
      <c r="P8" s="21"/>
      <c r="Q8" s="21"/>
    </row>
    <row r="9" ht="19.5" customHeight="1" spans="1:17">
      <c r="A9" s="364" t="s">
        <v>62</v>
      </c>
      <c r="B9" s="22" t="s">
        <v>63</v>
      </c>
      <c r="C9" s="21">
        <v>38.704932</v>
      </c>
      <c r="D9" s="21">
        <v>38.704932</v>
      </c>
      <c r="E9" s="21">
        <v>38.704932</v>
      </c>
      <c r="F9" s="21"/>
      <c r="G9" s="21"/>
      <c r="H9" s="21">
        <v>38.704932</v>
      </c>
      <c r="I9" s="21"/>
      <c r="J9" s="21"/>
      <c r="K9" s="21"/>
      <c r="L9" s="21"/>
      <c r="M9" s="21"/>
      <c r="N9" s="21"/>
      <c r="O9" s="21"/>
      <c r="P9" s="21"/>
      <c r="Q9" s="21"/>
    </row>
    <row r="10" ht="19.5" customHeight="1" spans="1:17">
      <c r="A10" s="364" t="s">
        <v>64</v>
      </c>
      <c r="B10" s="22" t="s">
        <v>65</v>
      </c>
      <c r="C10" s="21">
        <v>121.610303</v>
      </c>
      <c r="D10" s="21">
        <v>121.610303</v>
      </c>
      <c r="E10" s="21">
        <v>121.610303</v>
      </c>
      <c r="F10" s="21"/>
      <c r="G10" s="21"/>
      <c r="H10" s="21">
        <v>121.610303</v>
      </c>
      <c r="I10" s="21"/>
      <c r="J10" s="21"/>
      <c r="K10" s="21"/>
      <c r="L10" s="21"/>
      <c r="M10" s="21"/>
      <c r="N10" s="21"/>
      <c r="O10" s="21"/>
      <c r="P10" s="21"/>
      <c r="Q10" s="21"/>
    </row>
    <row r="11" ht="19.5" customHeight="1" spans="1:17">
      <c r="A11" s="297" t="s">
        <v>66</v>
      </c>
      <c r="B11" s="22" t="s">
        <v>67</v>
      </c>
      <c r="C11" s="21">
        <v>2.059114</v>
      </c>
      <c r="D11" s="21">
        <v>2.059114</v>
      </c>
      <c r="E11" s="21">
        <v>2.059114</v>
      </c>
      <c r="F11" s="21"/>
      <c r="G11" s="21"/>
      <c r="H11" s="21">
        <v>2.059114</v>
      </c>
      <c r="I11" s="21"/>
      <c r="J11" s="21"/>
      <c r="K11" s="21"/>
      <c r="L11" s="21"/>
      <c r="M11" s="21"/>
      <c r="N11" s="21"/>
      <c r="O11" s="21"/>
      <c r="P11" s="21"/>
      <c r="Q11" s="21"/>
    </row>
    <row r="12" ht="19.5" customHeight="1" spans="1:17">
      <c r="A12" s="364" t="s">
        <v>68</v>
      </c>
      <c r="B12" s="22" t="s">
        <v>69</v>
      </c>
      <c r="C12" s="21">
        <v>2.059114</v>
      </c>
      <c r="D12" s="21">
        <v>2.059114</v>
      </c>
      <c r="E12" s="21">
        <v>2.059114</v>
      </c>
      <c r="F12" s="21"/>
      <c r="G12" s="21"/>
      <c r="H12" s="21">
        <v>2.059114</v>
      </c>
      <c r="I12" s="21"/>
      <c r="J12" s="21"/>
      <c r="K12" s="21"/>
      <c r="L12" s="21"/>
      <c r="M12" s="21"/>
      <c r="N12" s="21"/>
      <c r="O12" s="21"/>
      <c r="P12" s="21"/>
      <c r="Q12" s="21"/>
    </row>
    <row r="13" ht="19.5" customHeight="1" spans="1:17">
      <c r="A13" s="297" t="s">
        <v>70</v>
      </c>
      <c r="B13" s="22" t="s">
        <v>71</v>
      </c>
      <c r="C13" s="21">
        <v>1.091849</v>
      </c>
      <c r="D13" s="21">
        <v>1.091849</v>
      </c>
      <c r="E13" s="21">
        <v>1.091849</v>
      </c>
      <c r="F13" s="21"/>
      <c r="G13" s="21"/>
      <c r="H13" s="21">
        <v>1.091849</v>
      </c>
      <c r="I13" s="21"/>
      <c r="J13" s="21"/>
      <c r="K13" s="21"/>
      <c r="L13" s="21"/>
      <c r="M13" s="21"/>
      <c r="N13" s="21"/>
      <c r="O13" s="21"/>
      <c r="P13" s="21"/>
      <c r="Q13" s="21"/>
    </row>
    <row r="14" ht="19.5" customHeight="1" spans="1:17">
      <c r="A14" s="364" t="s">
        <v>72</v>
      </c>
      <c r="B14" s="22" t="s">
        <v>71</v>
      </c>
      <c r="C14" s="21">
        <v>1.091849</v>
      </c>
      <c r="D14" s="21">
        <v>1.091849</v>
      </c>
      <c r="E14" s="21">
        <v>1.091849</v>
      </c>
      <c r="F14" s="21"/>
      <c r="G14" s="21"/>
      <c r="H14" s="21">
        <v>1.091849</v>
      </c>
      <c r="I14" s="21"/>
      <c r="J14" s="21"/>
      <c r="K14" s="21"/>
      <c r="L14" s="21"/>
      <c r="M14" s="21"/>
      <c r="N14" s="21"/>
      <c r="O14" s="21"/>
      <c r="P14" s="21"/>
      <c r="Q14" s="21"/>
    </row>
    <row r="15" ht="19.5" customHeight="1" spans="1:17">
      <c r="A15" s="17" t="s">
        <v>73</v>
      </c>
      <c r="B15" s="22" t="s">
        <v>74</v>
      </c>
      <c r="C15" s="21">
        <v>3766.343198</v>
      </c>
      <c r="D15" s="21">
        <v>1083.643198</v>
      </c>
      <c r="E15" s="21">
        <v>1083.643198</v>
      </c>
      <c r="F15" s="21">
        <v>2682.7</v>
      </c>
      <c r="G15" s="21">
        <v>2232.7</v>
      </c>
      <c r="H15" s="21">
        <v>3316.343198</v>
      </c>
      <c r="I15" s="21"/>
      <c r="J15" s="21"/>
      <c r="K15" s="21"/>
      <c r="L15" s="21">
        <v>450</v>
      </c>
      <c r="M15" s="21"/>
      <c r="N15" s="21"/>
      <c r="O15" s="21"/>
      <c r="P15" s="21"/>
      <c r="Q15" s="21">
        <v>450</v>
      </c>
    </row>
    <row r="16" ht="19.5" customHeight="1" spans="1:17">
      <c r="A16" s="297" t="s">
        <v>75</v>
      </c>
      <c r="B16" s="22" t="s">
        <v>76</v>
      </c>
      <c r="C16" s="21">
        <v>1824.173935</v>
      </c>
      <c r="D16" s="21">
        <v>984.173935</v>
      </c>
      <c r="E16" s="21">
        <v>984.173935</v>
      </c>
      <c r="F16" s="21">
        <v>840</v>
      </c>
      <c r="G16" s="21">
        <v>390</v>
      </c>
      <c r="H16" s="21">
        <v>1374.173935</v>
      </c>
      <c r="I16" s="21"/>
      <c r="J16" s="21"/>
      <c r="K16" s="21"/>
      <c r="L16" s="21">
        <v>450</v>
      </c>
      <c r="M16" s="21"/>
      <c r="N16" s="21"/>
      <c r="O16" s="21"/>
      <c r="P16" s="21"/>
      <c r="Q16" s="21">
        <v>450</v>
      </c>
    </row>
    <row r="17" ht="19.5" customHeight="1" spans="1:17">
      <c r="A17" s="364" t="s">
        <v>77</v>
      </c>
      <c r="B17" s="22" t="s">
        <v>78</v>
      </c>
      <c r="C17" s="21">
        <v>766.924513</v>
      </c>
      <c r="D17" s="21">
        <v>766.924513</v>
      </c>
      <c r="E17" s="21">
        <v>766.924513</v>
      </c>
      <c r="F17" s="21"/>
      <c r="G17" s="21"/>
      <c r="H17" s="21">
        <v>766.924513</v>
      </c>
      <c r="I17" s="21"/>
      <c r="J17" s="21"/>
      <c r="K17" s="21"/>
      <c r="L17" s="21"/>
      <c r="M17" s="21"/>
      <c r="N17" s="21"/>
      <c r="O17" s="21"/>
      <c r="P17" s="21"/>
      <c r="Q17" s="21"/>
    </row>
    <row r="18" ht="19.5" customHeight="1" spans="1:17">
      <c r="A18" s="364" t="s">
        <v>79</v>
      </c>
      <c r="B18" s="22" t="s">
        <v>80</v>
      </c>
      <c r="C18" s="21">
        <v>667.249422</v>
      </c>
      <c r="D18" s="21">
        <v>217.249422</v>
      </c>
      <c r="E18" s="21">
        <v>217.249422</v>
      </c>
      <c r="F18" s="21">
        <v>450</v>
      </c>
      <c r="G18" s="21"/>
      <c r="H18" s="21">
        <v>217.249422</v>
      </c>
      <c r="I18" s="21"/>
      <c r="J18" s="21"/>
      <c r="K18" s="21"/>
      <c r="L18" s="21">
        <v>450</v>
      </c>
      <c r="M18" s="21"/>
      <c r="N18" s="21"/>
      <c r="O18" s="21"/>
      <c r="P18" s="21"/>
      <c r="Q18" s="21">
        <v>450</v>
      </c>
    </row>
    <row r="19" ht="19.5" customHeight="1" spans="1:17">
      <c r="A19" s="364" t="s">
        <v>81</v>
      </c>
      <c r="B19" s="22" t="s">
        <v>82</v>
      </c>
      <c r="C19" s="21">
        <v>390</v>
      </c>
      <c r="D19" s="21"/>
      <c r="E19" s="21"/>
      <c r="F19" s="21">
        <v>390</v>
      </c>
      <c r="G19" s="21">
        <v>390</v>
      </c>
      <c r="H19" s="21">
        <v>390</v>
      </c>
      <c r="I19" s="21"/>
      <c r="J19" s="21"/>
      <c r="K19" s="21"/>
      <c r="L19" s="21"/>
      <c r="M19" s="21"/>
      <c r="N19" s="21"/>
      <c r="O19" s="21"/>
      <c r="P19" s="21"/>
      <c r="Q19" s="21"/>
    </row>
    <row r="20" ht="19.5" customHeight="1" spans="1:17">
      <c r="A20" s="297" t="s">
        <v>83</v>
      </c>
      <c r="B20" s="22" t="s">
        <v>84</v>
      </c>
      <c r="C20" s="21">
        <v>72</v>
      </c>
      <c r="D20" s="21"/>
      <c r="E20" s="21"/>
      <c r="F20" s="21">
        <v>72</v>
      </c>
      <c r="G20" s="21">
        <v>72</v>
      </c>
      <c r="H20" s="21">
        <v>72</v>
      </c>
      <c r="I20" s="21"/>
      <c r="J20" s="21"/>
      <c r="K20" s="21"/>
      <c r="L20" s="21"/>
      <c r="M20" s="21"/>
      <c r="N20" s="21"/>
      <c r="O20" s="21"/>
      <c r="P20" s="21"/>
      <c r="Q20" s="21"/>
    </row>
    <row r="21" ht="19.5" customHeight="1" spans="1:17">
      <c r="A21" s="364" t="s">
        <v>85</v>
      </c>
      <c r="B21" s="22" t="s">
        <v>86</v>
      </c>
      <c r="C21" s="21">
        <v>72</v>
      </c>
      <c r="D21" s="21"/>
      <c r="E21" s="21"/>
      <c r="F21" s="21">
        <v>72</v>
      </c>
      <c r="G21" s="21">
        <v>72</v>
      </c>
      <c r="H21" s="21">
        <v>72</v>
      </c>
      <c r="I21" s="21"/>
      <c r="J21" s="21"/>
      <c r="K21" s="21"/>
      <c r="L21" s="21"/>
      <c r="M21" s="21"/>
      <c r="N21" s="21"/>
      <c r="O21" s="21"/>
      <c r="P21" s="21"/>
      <c r="Q21" s="21"/>
    </row>
    <row r="22" ht="19.5" customHeight="1" spans="1:17">
      <c r="A22" s="297" t="s">
        <v>87</v>
      </c>
      <c r="B22" s="22" t="s">
        <v>88</v>
      </c>
      <c r="C22" s="21">
        <v>879</v>
      </c>
      <c r="D22" s="21"/>
      <c r="E22" s="21"/>
      <c r="F22" s="21">
        <v>879</v>
      </c>
      <c r="G22" s="21">
        <v>879</v>
      </c>
      <c r="H22" s="21">
        <v>879</v>
      </c>
      <c r="I22" s="21"/>
      <c r="J22" s="21"/>
      <c r="K22" s="21"/>
      <c r="L22" s="21"/>
      <c r="M22" s="21"/>
      <c r="N22" s="21"/>
      <c r="O22" s="21"/>
      <c r="P22" s="21"/>
      <c r="Q22" s="21"/>
    </row>
    <row r="23" ht="19.5" customHeight="1" spans="1:17">
      <c r="A23" s="364" t="s">
        <v>89</v>
      </c>
      <c r="B23" s="22" t="s">
        <v>90</v>
      </c>
      <c r="C23" s="21">
        <v>774</v>
      </c>
      <c r="D23" s="21"/>
      <c r="E23" s="21"/>
      <c r="F23" s="21">
        <v>774</v>
      </c>
      <c r="G23" s="21">
        <v>774</v>
      </c>
      <c r="H23" s="21">
        <v>774</v>
      </c>
      <c r="I23" s="21"/>
      <c r="J23" s="21"/>
      <c r="K23" s="21"/>
      <c r="L23" s="21"/>
      <c r="M23" s="21"/>
      <c r="N23" s="21"/>
      <c r="O23" s="21"/>
      <c r="P23" s="21"/>
      <c r="Q23" s="21"/>
    </row>
    <row r="24" ht="19.5" customHeight="1" spans="1:17">
      <c r="A24" s="364" t="s">
        <v>91</v>
      </c>
      <c r="B24" s="22" t="s">
        <v>92</v>
      </c>
      <c r="C24" s="21">
        <v>65</v>
      </c>
      <c r="D24" s="21"/>
      <c r="E24" s="21"/>
      <c r="F24" s="21">
        <v>65</v>
      </c>
      <c r="G24" s="21">
        <v>65</v>
      </c>
      <c r="H24" s="21">
        <v>65</v>
      </c>
      <c r="I24" s="21"/>
      <c r="J24" s="21"/>
      <c r="K24" s="21"/>
      <c r="L24" s="21"/>
      <c r="M24" s="21"/>
      <c r="N24" s="21"/>
      <c r="O24" s="21"/>
      <c r="P24" s="21"/>
      <c r="Q24" s="21"/>
    </row>
    <row r="25" ht="19.5" customHeight="1" spans="1:17">
      <c r="A25" s="364" t="s">
        <v>93</v>
      </c>
      <c r="B25" s="22" t="s">
        <v>94</v>
      </c>
      <c r="C25" s="21">
        <v>40</v>
      </c>
      <c r="D25" s="21"/>
      <c r="E25" s="21"/>
      <c r="F25" s="21">
        <v>40</v>
      </c>
      <c r="G25" s="21">
        <v>40</v>
      </c>
      <c r="H25" s="21">
        <v>40</v>
      </c>
      <c r="I25" s="21"/>
      <c r="J25" s="21"/>
      <c r="K25" s="21"/>
      <c r="L25" s="21"/>
      <c r="M25" s="21"/>
      <c r="N25" s="21"/>
      <c r="O25" s="21"/>
      <c r="P25" s="21"/>
      <c r="Q25" s="21"/>
    </row>
    <row r="26" ht="19.5" customHeight="1" spans="1:17">
      <c r="A26" s="297" t="s">
        <v>95</v>
      </c>
      <c r="B26" s="22" t="s">
        <v>96</v>
      </c>
      <c r="C26" s="21">
        <v>787.7</v>
      </c>
      <c r="D26" s="21"/>
      <c r="E26" s="21"/>
      <c r="F26" s="21">
        <v>787.7</v>
      </c>
      <c r="G26" s="21">
        <v>787.7</v>
      </c>
      <c r="H26" s="21">
        <v>787.7</v>
      </c>
      <c r="I26" s="21"/>
      <c r="J26" s="21"/>
      <c r="K26" s="21"/>
      <c r="L26" s="21"/>
      <c r="M26" s="21"/>
      <c r="N26" s="21"/>
      <c r="O26" s="21"/>
      <c r="P26" s="21"/>
      <c r="Q26" s="21"/>
    </row>
    <row r="27" ht="19.5" customHeight="1" spans="1:17">
      <c r="A27" s="364" t="s">
        <v>97</v>
      </c>
      <c r="B27" s="22" t="s">
        <v>98</v>
      </c>
      <c r="C27" s="21">
        <v>787.7</v>
      </c>
      <c r="D27" s="21"/>
      <c r="E27" s="21"/>
      <c r="F27" s="21">
        <v>787.7</v>
      </c>
      <c r="G27" s="21">
        <v>787.7</v>
      </c>
      <c r="H27" s="21">
        <v>787.7</v>
      </c>
      <c r="I27" s="21"/>
      <c r="J27" s="21"/>
      <c r="K27" s="21"/>
      <c r="L27" s="21"/>
      <c r="M27" s="21"/>
      <c r="N27" s="21"/>
      <c r="O27" s="21"/>
      <c r="P27" s="21"/>
      <c r="Q27" s="21"/>
    </row>
    <row r="28" ht="19.5" customHeight="1" spans="1:17">
      <c r="A28" s="297" t="s">
        <v>99</v>
      </c>
      <c r="B28" s="22" t="s">
        <v>100</v>
      </c>
      <c r="C28" s="21">
        <v>99.469263</v>
      </c>
      <c r="D28" s="21">
        <v>99.469263</v>
      </c>
      <c r="E28" s="21">
        <v>99.469263</v>
      </c>
      <c r="F28" s="21"/>
      <c r="G28" s="21"/>
      <c r="H28" s="21">
        <v>99.469263</v>
      </c>
      <c r="I28" s="21"/>
      <c r="J28" s="21"/>
      <c r="K28" s="21"/>
      <c r="L28" s="21"/>
      <c r="M28" s="21"/>
      <c r="N28" s="21"/>
      <c r="O28" s="21"/>
      <c r="P28" s="21"/>
      <c r="Q28" s="21"/>
    </row>
    <row r="29" ht="19.5" customHeight="1" spans="1:17">
      <c r="A29" s="364" t="s">
        <v>101</v>
      </c>
      <c r="B29" s="22" t="s">
        <v>102</v>
      </c>
      <c r="C29" s="21">
        <v>48.2378</v>
      </c>
      <c r="D29" s="21">
        <v>48.2378</v>
      </c>
      <c r="E29" s="21">
        <v>48.2378</v>
      </c>
      <c r="F29" s="21"/>
      <c r="G29" s="21"/>
      <c r="H29" s="21">
        <v>48.2378</v>
      </c>
      <c r="I29" s="21"/>
      <c r="J29" s="21"/>
      <c r="K29" s="21"/>
      <c r="L29" s="21"/>
      <c r="M29" s="21"/>
      <c r="N29" s="21"/>
      <c r="O29" s="21"/>
      <c r="P29" s="21"/>
      <c r="Q29" s="21"/>
    </row>
    <row r="30" ht="19.5" customHeight="1" spans="1:17">
      <c r="A30" s="364" t="s">
        <v>103</v>
      </c>
      <c r="B30" s="22" t="s">
        <v>104</v>
      </c>
      <c r="C30" s="21">
        <v>43.070105</v>
      </c>
      <c r="D30" s="21">
        <v>43.070105</v>
      </c>
      <c r="E30" s="21">
        <v>43.070105</v>
      </c>
      <c r="F30" s="21"/>
      <c r="G30" s="21"/>
      <c r="H30" s="21">
        <v>43.070105</v>
      </c>
      <c r="I30" s="21"/>
      <c r="J30" s="21"/>
      <c r="K30" s="21"/>
      <c r="L30" s="21"/>
      <c r="M30" s="21"/>
      <c r="N30" s="21"/>
      <c r="O30" s="21"/>
      <c r="P30" s="21"/>
      <c r="Q30" s="21"/>
    </row>
    <row r="31" ht="19.5" customHeight="1" spans="1:17">
      <c r="A31" s="364" t="s">
        <v>105</v>
      </c>
      <c r="B31" s="22" t="s">
        <v>106</v>
      </c>
      <c r="C31" s="21">
        <v>8.161358</v>
      </c>
      <c r="D31" s="21">
        <v>8.161358</v>
      </c>
      <c r="E31" s="21">
        <v>8.161358</v>
      </c>
      <c r="F31" s="21"/>
      <c r="G31" s="21"/>
      <c r="H31" s="21">
        <v>8.161358</v>
      </c>
      <c r="I31" s="21"/>
      <c r="J31" s="21"/>
      <c r="K31" s="21"/>
      <c r="L31" s="21"/>
      <c r="M31" s="21"/>
      <c r="N31" s="21"/>
      <c r="O31" s="21"/>
      <c r="P31" s="21"/>
      <c r="Q31" s="21"/>
    </row>
    <row r="32" ht="19.5" customHeight="1" spans="1:17">
      <c r="A32" s="297" t="s">
        <v>107</v>
      </c>
      <c r="B32" s="22" t="s">
        <v>108</v>
      </c>
      <c r="C32" s="21">
        <v>12</v>
      </c>
      <c r="D32" s="21"/>
      <c r="E32" s="21"/>
      <c r="F32" s="21">
        <v>12</v>
      </c>
      <c r="G32" s="21">
        <v>12</v>
      </c>
      <c r="H32" s="21">
        <v>12</v>
      </c>
      <c r="I32" s="21"/>
      <c r="J32" s="21"/>
      <c r="K32" s="21"/>
      <c r="L32" s="21"/>
      <c r="M32" s="21"/>
      <c r="N32" s="21"/>
      <c r="O32" s="21"/>
      <c r="P32" s="21"/>
      <c r="Q32" s="21"/>
    </row>
    <row r="33" ht="19.5" customHeight="1" spans="1:17">
      <c r="A33" s="364" t="s">
        <v>109</v>
      </c>
      <c r="B33" s="22" t="s">
        <v>108</v>
      </c>
      <c r="C33" s="21">
        <v>12</v>
      </c>
      <c r="D33" s="21"/>
      <c r="E33" s="21"/>
      <c r="F33" s="21">
        <v>12</v>
      </c>
      <c r="G33" s="21">
        <v>12</v>
      </c>
      <c r="H33" s="21">
        <v>12</v>
      </c>
      <c r="I33" s="21"/>
      <c r="J33" s="21"/>
      <c r="K33" s="21"/>
      <c r="L33" s="21"/>
      <c r="M33" s="21"/>
      <c r="N33" s="21"/>
      <c r="O33" s="21"/>
      <c r="P33" s="21"/>
      <c r="Q33" s="21"/>
    </row>
    <row r="34" ht="19.5" customHeight="1" spans="1:17">
      <c r="A34" s="297" t="s">
        <v>110</v>
      </c>
      <c r="B34" s="22" t="s">
        <v>111</v>
      </c>
      <c r="C34" s="21">
        <v>5</v>
      </c>
      <c r="D34" s="21"/>
      <c r="E34" s="21"/>
      <c r="F34" s="21">
        <v>5</v>
      </c>
      <c r="G34" s="21">
        <v>5</v>
      </c>
      <c r="H34" s="21">
        <v>5</v>
      </c>
      <c r="I34" s="21"/>
      <c r="J34" s="21"/>
      <c r="K34" s="21"/>
      <c r="L34" s="21"/>
      <c r="M34" s="21"/>
      <c r="N34" s="21"/>
      <c r="O34" s="21"/>
      <c r="P34" s="21"/>
      <c r="Q34" s="21"/>
    </row>
    <row r="35" ht="19.5" customHeight="1" spans="1:17">
      <c r="A35" s="364" t="s">
        <v>112</v>
      </c>
      <c r="B35" s="22" t="s">
        <v>113</v>
      </c>
      <c r="C35" s="21">
        <v>5</v>
      </c>
      <c r="D35" s="21"/>
      <c r="E35" s="21"/>
      <c r="F35" s="21">
        <v>5</v>
      </c>
      <c r="G35" s="21">
        <v>5</v>
      </c>
      <c r="H35" s="21">
        <v>5</v>
      </c>
      <c r="I35" s="21"/>
      <c r="J35" s="21"/>
      <c r="K35" s="21"/>
      <c r="L35" s="21"/>
      <c r="M35" s="21"/>
      <c r="N35" s="21"/>
      <c r="O35" s="21"/>
      <c r="P35" s="21"/>
      <c r="Q35" s="21"/>
    </row>
    <row r="36" ht="19.5" customHeight="1" spans="1:17">
      <c r="A36" s="297" t="s">
        <v>114</v>
      </c>
      <c r="B36" s="22" t="s">
        <v>115</v>
      </c>
      <c r="C36" s="21">
        <v>87</v>
      </c>
      <c r="D36" s="21"/>
      <c r="E36" s="21"/>
      <c r="F36" s="21">
        <v>87</v>
      </c>
      <c r="G36" s="21">
        <v>87</v>
      </c>
      <c r="H36" s="21">
        <v>87</v>
      </c>
      <c r="I36" s="21"/>
      <c r="J36" s="21"/>
      <c r="K36" s="21"/>
      <c r="L36" s="21"/>
      <c r="M36" s="21"/>
      <c r="N36" s="21"/>
      <c r="O36" s="21"/>
      <c r="P36" s="21"/>
      <c r="Q36" s="21"/>
    </row>
    <row r="37" ht="19.5" customHeight="1" spans="1:17">
      <c r="A37" s="364" t="s">
        <v>116</v>
      </c>
      <c r="B37" s="22" t="s">
        <v>115</v>
      </c>
      <c r="C37" s="21">
        <v>87</v>
      </c>
      <c r="D37" s="21"/>
      <c r="E37" s="21"/>
      <c r="F37" s="21">
        <v>87</v>
      </c>
      <c r="G37" s="21">
        <v>87</v>
      </c>
      <c r="H37" s="21">
        <v>87</v>
      </c>
      <c r="I37" s="21"/>
      <c r="J37" s="21"/>
      <c r="K37" s="21"/>
      <c r="L37" s="21"/>
      <c r="M37" s="21"/>
      <c r="N37" s="21"/>
      <c r="O37" s="21"/>
      <c r="P37" s="21"/>
      <c r="Q37" s="21"/>
    </row>
    <row r="38" ht="19.5" customHeight="1" spans="1:17">
      <c r="A38" s="17" t="s">
        <v>117</v>
      </c>
      <c r="B38" s="22" t="s">
        <v>118</v>
      </c>
      <c r="C38" s="21">
        <v>106.461216</v>
      </c>
      <c r="D38" s="21">
        <v>106.461216</v>
      </c>
      <c r="E38" s="21">
        <v>106.461216</v>
      </c>
      <c r="F38" s="21"/>
      <c r="G38" s="21"/>
      <c r="H38" s="21">
        <v>106.461216</v>
      </c>
      <c r="I38" s="21"/>
      <c r="J38" s="21"/>
      <c r="K38" s="21"/>
      <c r="L38" s="21"/>
      <c r="M38" s="21"/>
      <c r="N38" s="21"/>
      <c r="O38" s="21"/>
      <c r="P38" s="21"/>
      <c r="Q38" s="21"/>
    </row>
    <row r="39" ht="19.5" customHeight="1" spans="1:17">
      <c r="A39" s="297" t="s">
        <v>119</v>
      </c>
      <c r="B39" s="22" t="s">
        <v>120</v>
      </c>
      <c r="C39" s="21">
        <v>106.461216</v>
      </c>
      <c r="D39" s="21">
        <v>106.461216</v>
      </c>
      <c r="E39" s="21">
        <v>106.461216</v>
      </c>
      <c r="F39" s="21"/>
      <c r="G39" s="21"/>
      <c r="H39" s="21">
        <v>106.461216</v>
      </c>
      <c r="I39" s="21"/>
      <c r="J39" s="21"/>
      <c r="K39" s="21"/>
      <c r="L39" s="21"/>
      <c r="M39" s="21"/>
      <c r="N39" s="21"/>
      <c r="O39" s="21"/>
      <c r="P39" s="21"/>
      <c r="Q39" s="21"/>
    </row>
    <row r="40" ht="19.5" customHeight="1" spans="1:17">
      <c r="A40" s="364" t="s">
        <v>121</v>
      </c>
      <c r="B40" s="22" t="s">
        <v>122</v>
      </c>
      <c r="C40" s="21">
        <v>106.461216</v>
      </c>
      <c r="D40" s="21">
        <v>106.461216</v>
      </c>
      <c r="E40" s="21">
        <v>106.461216</v>
      </c>
      <c r="F40" s="21"/>
      <c r="G40" s="21"/>
      <c r="H40" s="21">
        <v>106.461216</v>
      </c>
      <c r="I40" s="21"/>
      <c r="J40" s="21"/>
      <c r="K40" s="21"/>
      <c r="L40" s="21"/>
      <c r="M40" s="21"/>
      <c r="N40" s="21"/>
      <c r="O40" s="21"/>
      <c r="P40" s="21"/>
      <c r="Q40" s="21"/>
    </row>
    <row r="41" ht="17.25" customHeight="1" spans="1:17">
      <c r="A41" s="393" t="s">
        <v>123</v>
      </c>
      <c r="B41" s="394" t="s">
        <v>123</v>
      </c>
      <c r="C41" s="21">
        <v>4036.270612</v>
      </c>
      <c r="D41" s="21">
        <v>1353.570612</v>
      </c>
      <c r="E41" s="21">
        <v>1353.570612</v>
      </c>
      <c r="F41" s="21">
        <v>2682.7</v>
      </c>
      <c r="G41" s="21">
        <v>2232.7</v>
      </c>
      <c r="H41" s="21">
        <v>3586.270612</v>
      </c>
      <c r="I41" s="21"/>
      <c r="J41" s="21"/>
      <c r="K41" s="21"/>
      <c r="L41" s="21">
        <v>450</v>
      </c>
      <c r="M41" s="21"/>
      <c r="N41" s="21"/>
      <c r="O41" s="21"/>
      <c r="P41" s="21"/>
      <c r="Q41" s="21">
        <v>450</v>
      </c>
    </row>
  </sheetData>
  <mergeCells count="13">
    <mergeCell ref="A2:Q2"/>
    <mergeCell ref="A3:N3"/>
    <mergeCell ref="D4:E4"/>
    <mergeCell ref="F4:G4"/>
    <mergeCell ref="L4:Q4"/>
    <mergeCell ref="A41:B41"/>
    <mergeCell ref="A4:A5"/>
    <mergeCell ref="B4:B5"/>
    <mergeCell ref="C4:C5"/>
    <mergeCell ref="H4:H5"/>
    <mergeCell ref="I4:I5"/>
    <mergeCell ref="J4:J5"/>
    <mergeCell ref="K4:K5"/>
  </mergeCells>
  <pageMargins left="0.75" right="0.75" top="1" bottom="1" header="0.5" footer="0.5"/>
  <pageSetup paperSize="9" fitToWidth="0"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2"/>
  <sheetViews>
    <sheetView workbookViewId="0">
      <selection activeCell="F27" sqref="F27"/>
    </sheetView>
  </sheetViews>
  <sheetFormatPr defaultColWidth="9.14166666666667" defaultRowHeight="14.25" customHeight="1" outlineLevelCol="3"/>
  <cols>
    <col min="1" max="1" width="33.1083333333333" style="87" customWidth="1"/>
    <col min="2" max="2" width="17.6666666666667" style="88" customWidth="1"/>
    <col min="3" max="3" width="27.4416666666667" style="87" customWidth="1"/>
    <col min="4" max="4" width="19.6666666666667" style="89" customWidth="1"/>
    <col min="5" max="16384" width="9.14166666666667" style="87"/>
  </cols>
  <sheetData>
    <row r="1" customHeight="1" spans="1:4">
      <c r="A1" s="88"/>
      <c r="C1" s="367"/>
      <c r="D1" s="269" t="s">
        <v>124</v>
      </c>
    </row>
    <row r="2" ht="31.5" customHeight="1" spans="1:4">
      <c r="A2" s="368" t="s">
        <v>125</v>
      </c>
      <c r="B2" s="369"/>
      <c r="C2" s="367"/>
      <c r="D2" s="369"/>
    </row>
    <row r="3" ht="25" customHeight="1" spans="1:4">
      <c r="A3" s="370" t="s">
        <v>126</v>
      </c>
      <c r="B3" s="371"/>
      <c r="C3" s="367"/>
      <c r="D3" s="453" t="s">
        <v>3</v>
      </c>
    </row>
    <row r="4" ht="19.5" customHeight="1" spans="1:4">
      <c r="A4" s="100" t="s">
        <v>127</v>
      </c>
      <c r="B4" s="100"/>
      <c r="C4" s="372" t="s">
        <v>5</v>
      </c>
      <c r="D4" s="328"/>
    </row>
    <row r="5" s="86" customFormat="1" ht="21.75" customHeight="1" spans="1:4">
      <c r="A5" s="13" t="s">
        <v>6</v>
      </c>
      <c r="B5" s="373" t="s">
        <v>7</v>
      </c>
      <c r="C5" s="22" t="s">
        <v>128</v>
      </c>
      <c r="D5" s="373" t="s">
        <v>7</v>
      </c>
    </row>
    <row r="6" s="86" customFormat="1" ht="17.25" customHeight="1" spans="1:4">
      <c r="A6" s="13"/>
      <c r="B6" s="374"/>
      <c r="C6" s="22"/>
      <c r="D6" s="374"/>
    </row>
    <row r="7" s="86" customFormat="1" ht="29" customHeight="1" spans="1:4">
      <c r="A7" s="17" t="s">
        <v>129</v>
      </c>
      <c r="B7" s="21">
        <v>3586.270612</v>
      </c>
      <c r="C7" s="17" t="s">
        <v>130</v>
      </c>
      <c r="D7" s="21">
        <v>3586.270612</v>
      </c>
    </row>
    <row r="8" s="86" customFormat="1" ht="29" customHeight="1" spans="1:4">
      <c r="A8" s="17" t="s">
        <v>131</v>
      </c>
      <c r="B8" s="21">
        <v>3586.270612</v>
      </c>
      <c r="C8" s="375" t="s">
        <v>132</v>
      </c>
      <c r="D8" s="21"/>
    </row>
    <row r="9" s="86" customFormat="1" ht="29" customHeight="1" spans="1:4">
      <c r="A9" s="17" t="s">
        <v>133</v>
      </c>
      <c r="B9" s="21"/>
      <c r="C9" s="375" t="s">
        <v>134</v>
      </c>
      <c r="D9" s="21"/>
    </row>
    <row r="10" s="86" customFormat="1" ht="29" customHeight="1" spans="1:4">
      <c r="A10" s="17" t="s">
        <v>135</v>
      </c>
      <c r="B10" s="21"/>
      <c r="C10" s="375" t="s">
        <v>136</v>
      </c>
      <c r="D10" s="21"/>
    </row>
    <row r="11" s="86" customFormat="1" ht="29" customHeight="1" spans="1:4">
      <c r="A11" s="17" t="s">
        <v>137</v>
      </c>
      <c r="B11" s="21"/>
      <c r="C11" s="375" t="s">
        <v>138</v>
      </c>
      <c r="D11" s="21"/>
    </row>
    <row r="12" s="86" customFormat="1" ht="29" customHeight="1" spans="1:4">
      <c r="A12" s="17" t="s">
        <v>131</v>
      </c>
      <c r="B12" s="21"/>
      <c r="C12" s="375" t="s">
        <v>139</v>
      </c>
      <c r="D12" s="21"/>
    </row>
    <row r="13" s="86" customFormat="1" ht="29" customHeight="1" spans="1:4">
      <c r="A13" s="17" t="s">
        <v>133</v>
      </c>
      <c r="B13" s="21"/>
      <c r="C13" s="375" t="s">
        <v>140</v>
      </c>
      <c r="D13" s="21"/>
    </row>
    <row r="14" s="86" customFormat="1" ht="29" customHeight="1" spans="1:4">
      <c r="A14" s="17" t="s">
        <v>135</v>
      </c>
      <c r="B14" s="21"/>
      <c r="C14" s="375" t="s">
        <v>141</v>
      </c>
      <c r="D14" s="21"/>
    </row>
    <row r="15" s="86" customFormat="1" ht="29" customHeight="1" spans="1:4">
      <c r="A15" s="17"/>
      <c r="B15" s="21"/>
      <c r="C15" s="375" t="s">
        <v>142</v>
      </c>
      <c r="D15" s="21">
        <v>163.47</v>
      </c>
    </row>
    <row r="16" s="86" customFormat="1" ht="29" customHeight="1" spans="1:4">
      <c r="A16" s="17"/>
      <c r="B16" s="21"/>
      <c r="C16" s="375" t="s">
        <v>143</v>
      </c>
      <c r="D16" s="21">
        <v>3316.34</v>
      </c>
    </row>
    <row r="17" s="86" customFormat="1" ht="29" customHeight="1" spans="1:4">
      <c r="A17" s="17"/>
      <c r="B17" s="21"/>
      <c r="C17" s="375" t="s">
        <v>144</v>
      </c>
      <c r="D17" s="21"/>
    </row>
    <row r="18" s="86" customFormat="1" ht="29" customHeight="1" spans="1:4">
      <c r="A18" s="17"/>
      <c r="B18" s="21"/>
      <c r="C18" s="375" t="s">
        <v>145</v>
      </c>
      <c r="D18" s="21"/>
    </row>
    <row r="19" s="86" customFormat="1" ht="29" customHeight="1" spans="1:4">
      <c r="A19" s="17"/>
      <c r="B19" s="21"/>
      <c r="C19" s="375" t="s">
        <v>146</v>
      </c>
      <c r="D19" s="21"/>
    </row>
    <row r="20" s="86" customFormat="1" ht="29" customHeight="1" spans="1:4">
      <c r="A20" s="17"/>
      <c r="B20" s="21"/>
      <c r="C20" s="375" t="s">
        <v>147</v>
      </c>
      <c r="D20" s="21"/>
    </row>
    <row r="21" s="86" customFormat="1" ht="29" customHeight="1" spans="1:4">
      <c r="A21" s="17"/>
      <c r="B21" s="21"/>
      <c r="C21" s="375" t="s">
        <v>148</v>
      </c>
      <c r="D21" s="21"/>
    </row>
    <row r="22" s="86" customFormat="1" ht="29" customHeight="1" spans="1:4">
      <c r="A22" s="17"/>
      <c r="B22" s="21"/>
      <c r="C22" s="375" t="s">
        <v>149</v>
      </c>
      <c r="D22" s="21"/>
    </row>
    <row r="23" s="86" customFormat="1" ht="29" customHeight="1" spans="1:4">
      <c r="A23" s="17"/>
      <c r="B23" s="21"/>
      <c r="C23" s="375" t="s">
        <v>150</v>
      </c>
      <c r="D23" s="21"/>
    </row>
    <row r="24" s="86" customFormat="1" ht="29" customHeight="1" spans="1:4">
      <c r="A24" s="17"/>
      <c r="B24" s="21"/>
      <c r="C24" s="375" t="s">
        <v>151</v>
      </c>
      <c r="D24" s="21"/>
    </row>
    <row r="25" s="86" customFormat="1" ht="29" customHeight="1" spans="1:4">
      <c r="A25" s="17"/>
      <c r="B25" s="21"/>
      <c r="C25" s="375" t="s">
        <v>152</v>
      </c>
      <c r="D25" s="21"/>
    </row>
    <row r="26" s="86" customFormat="1" ht="29" customHeight="1" spans="1:4">
      <c r="A26" s="17"/>
      <c r="B26" s="21"/>
      <c r="C26" s="375" t="s">
        <v>153</v>
      </c>
      <c r="D26" s="21">
        <v>106.46</v>
      </c>
    </row>
    <row r="27" s="86" customFormat="1" ht="29" customHeight="1" spans="1:4">
      <c r="A27" s="17"/>
      <c r="B27" s="21"/>
      <c r="C27" s="375" t="s">
        <v>154</v>
      </c>
      <c r="D27" s="21"/>
    </row>
    <row r="28" s="86" customFormat="1" ht="29" customHeight="1" spans="1:4">
      <c r="A28" s="17"/>
      <c r="B28" s="21"/>
      <c r="C28" s="375" t="s">
        <v>155</v>
      </c>
      <c r="D28" s="21"/>
    </row>
    <row r="29" s="86" customFormat="1" ht="29" customHeight="1" spans="1:4">
      <c r="A29" s="17"/>
      <c r="B29" s="21"/>
      <c r="C29" s="375" t="s">
        <v>156</v>
      </c>
      <c r="D29" s="21"/>
    </row>
    <row r="30" s="86" customFormat="1" ht="29" customHeight="1" spans="1:4">
      <c r="A30" s="17"/>
      <c r="B30" s="21"/>
      <c r="C30" s="375" t="s">
        <v>157</v>
      </c>
      <c r="D30" s="21"/>
    </row>
    <row r="31" s="86" customFormat="1" ht="29" customHeight="1" spans="1:4">
      <c r="A31" s="17"/>
      <c r="B31" s="21"/>
      <c r="C31" s="376" t="s">
        <v>158</v>
      </c>
      <c r="D31" s="21"/>
    </row>
    <row r="32" s="86" customFormat="1" ht="29" customHeight="1" spans="1:4">
      <c r="A32" s="22" t="s">
        <v>159</v>
      </c>
      <c r="B32" s="21">
        <v>3586.270612</v>
      </c>
      <c r="C32" s="22" t="s">
        <v>24</v>
      </c>
      <c r="D32" s="21">
        <v>3586.270612</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1"/>
  <sheetViews>
    <sheetView workbookViewId="0">
      <selection activeCell="A33" sqref="$A33:$XFD33"/>
    </sheetView>
  </sheetViews>
  <sheetFormatPr defaultColWidth="9.14166666666667" defaultRowHeight="14.25" customHeight="1" outlineLevelCol="6"/>
  <cols>
    <col min="1" max="1" width="14.8916666666667" customWidth="1"/>
    <col min="2" max="2" width="29.8916666666667" style="1" customWidth="1"/>
    <col min="3" max="3" width="18.6666666666667" customWidth="1"/>
    <col min="4" max="4" width="15.5583333333333" style="2" customWidth="1"/>
    <col min="5" max="5" width="16.6666666666667" customWidth="1"/>
    <col min="6" max="6" width="15" customWidth="1"/>
    <col min="7" max="7" width="19.4416666666667" customWidth="1"/>
  </cols>
  <sheetData>
    <row r="1" customHeight="1" spans="4:7">
      <c r="D1" s="356"/>
      <c r="F1" s="357"/>
      <c r="G1" s="67" t="s">
        <v>160</v>
      </c>
    </row>
    <row r="2" ht="39" customHeight="1" spans="1:7">
      <c r="A2" s="202" t="s">
        <v>161</v>
      </c>
      <c r="B2" s="201"/>
      <c r="C2" s="202"/>
      <c r="D2" s="201"/>
      <c r="E2" s="202"/>
      <c r="F2" s="202"/>
      <c r="G2" s="202"/>
    </row>
    <row r="3" ht="26" customHeight="1" spans="1:7">
      <c r="A3" s="6" t="s">
        <v>2</v>
      </c>
      <c r="F3" s="196"/>
      <c r="G3" s="454" t="s">
        <v>3</v>
      </c>
    </row>
    <row r="4" ht="20.25" customHeight="1" spans="1:7">
      <c r="A4" s="358" t="s">
        <v>162</v>
      </c>
      <c r="B4" s="359"/>
      <c r="C4" s="106" t="s">
        <v>30</v>
      </c>
      <c r="D4" s="360" t="s">
        <v>49</v>
      </c>
      <c r="E4" s="13"/>
      <c r="F4" s="13"/>
      <c r="G4" s="13" t="s">
        <v>50</v>
      </c>
    </row>
    <row r="5" ht="20.25" customHeight="1" spans="1:7">
      <c r="A5" s="361" t="s">
        <v>47</v>
      </c>
      <c r="B5" s="362" t="s">
        <v>48</v>
      </c>
      <c r="C5" s="13"/>
      <c r="D5" s="105" t="s">
        <v>32</v>
      </c>
      <c r="E5" s="104" t="s">
        <v>163</v>
      </c>
      <c r="F5" s="104" t="s">
        <v>164</v>
      </c>
      <c r="G5" s="13"/>
    </row>
    <row r="6" s="86" customFormat="1" ht="13.5" customHeight="1" spans="1:7">
      <c r="A6" s="361" t="s">
        <v>165</v>
      </c>
      <c r="B6" s="362" t="s">
        <v>166</v>
      </c>
      <c r="C6" s="361" t="s">
        <v>167</v>
      </c>
      <c r="D6" s="211" t="s">
        <v>168</v>
      </c>
      <c r="E6" s="363" t="s">
        <v>169</v>
      </c>
      <c r="F6" s="363" t="s">
        <v>170</v>
      </c>
      <c r="G6" s="308">
        <v>7</v>
      </c>
    </row>
    <row r="7" s="86" customFormat="1" ht="18" customHeight="1" spans="1:7">
      <c r="A7" s="17" t="s">
        <v>58</v>
      </c>
      <c r="B7" s="22" t="s">
        <v>59</v>
      </c>
      <c r="C7" s="21">
        <v>163.47</v>
      </c>
      <c r="D7" s="21">
        <v>163.47</v>
      </c>
      <c r="E7" s="21">
        <v>141.87</v>
      </c>
      <c r="F7" s="21">
        <v>21.59</v>
      </c>
      <c r="G7" s="21"/>
    </row>
    <row r="8" s="86" customFormat="1" ht="18" customHeight="1" spans="1:7">
      <c r="A8" s="297" t="s">
        <v>60</v>
      </c>
      <c r="B8" s="22" t="s">
        <v>61</v>
      </c>
      <c r="C8" s="21">
        <v>160.32</v>
      </c>
      <c r="D8" s="21">
        <v>160.32</v>
      </c>
      <c r="E8" s="21">
        <v>138.72</v>
      </c>
      <c r="F8" s="21">
        <v>21.59</v>
      </c>
      <c r="G8" s="21"/>
    </row>
    <row r="9" s="86" customFormat="1" ht="18" customHeight="1" spans="1:7">
      <c r="A9" s="364" t="s">
        <v>62</v>
      </c>
      <c r="B9" s="22" t="s">
        <v>63</v>
      </c>
      <c r="C9" s="21">
        <v>38.7</v>
      </c>
      <c r="D9" s="21">
        <v>38.7</v>
      </c>
      <c r="E9" s="21">
        <v>17.11</v>
      </c>
      <c r="F9" s="21">
        <v>21.59</v>
      </c>
      <c r="G9" s="21"/>
    </row>
    <row r="10" s="86" customFormat="1" ht="18" customHeight="1" spans="1:7">
      <c r="A10" s="364" t="s">
        <v>64</v>
      </c>
      <c r="B10" s="22" t="s">
        <v>65</v>
      </c>
      <c r="C10" s="21">
        <v>121.62</v>
      </c>
      <c r="D10" s="21">
        <v>121.62</v>
      </c>
      <c r="E10" s="21">
        <v>121.62</v>
      </c>
      <c r="F10" s="21"/>
      <c r="G10" s="21"/>
    </row>
    <row r="11" s="86" customFormat="1" ht="18" customHeight="1" spans="1:7">
      <c r="A11" s="297" t="s">
        <v>66</v>
      </c>
      <c r="B11" s="22" t="s">
        <v>67</v>
      </c>
      <c r="C11" s="21">
        <v>2.06</v>
      </c>
      <c r="D11" s="21">
        <v>2.06</v>
      </c>
      <c r="E11" s="21">
        <v>2.06</v>
      </c>
      <c r="F11" s="21"/>
      <c r="G11" s="21"/>
    </row>
    <row r="12" s="86" customFormat="1" ht="18" customHeight="1" spans="1:7">
      <c r="A12" s="364" t="s">
        <v>68</v>
      </c>
      <c r="B12" s="22" t="s">
        <v>69</v>
      </c>
      <c r="C12" s="21">
        <v>2.06</v>
      </c>
      <c r="D12" s="21">
        <v>2.06</v>
      </c>
      <c r="E12" s="21">
        <v>2.06</v>
      </c>
      <c r="F12" s="21"/>
      <c r="G12" s="21"/>
    </row>
    <row r="13" s="86" customFormat="1" ht="18" customHeight="1" spans="1:7">
      <c r="A13" s="297" t="s">
        <v>70</v>
      </c>
      <c r="B13" s="22" t="s">
        <v>71</v>
      </c>
      <c r="C13" s="21">
        <v>1.09</v>
      </c>
      <c r="D13" s="21">
        <v>1.09</v>
      </c>
      <c r="E13" s="21">
        <v>1.09</v>
      </c>
      <c r="F13" s="21"/>
      <c r="G13" s="21"/>
    </row>
    <row r="14" s="86" customFormat="1" ht="18" customHeight="1" spans="1:7">
      <c r="A14" s="364" t="s">
        <v>72</v>
      </c>
      <c r="B14" s="22" t="s">
        <v>71</v>
      </c>
      <c r="C14" s="21">
        <v>1.09</v>
      </c>
      <c r="D14" s="21">
        <v>1.09</v>
      </c>
      <c r="E14" s="21">
        <v>1.09</v>
      </c>
      <c r="F14" s="21"/>
      <c r="G14" s="21"/>
    </row>
    <row r="15" s="86" customFormat="1" ht="18" customHeight="1" spans="1:7">
      <c r="A15" s="17" t="s">
        <v>73</v>
      </c>
      <c r="B15" s="22" t="s">
        <v>74</v>
      </c>
      <c r="C15" s="21">
        <v>3316.34</v>
      </c>
      <c r="D15" s="21">
        <v>1083.64</v>
      </c>
      <c r="E15" s="21">
        <v>934.19</v>
      </c>
      <c r="F15" s="21">
        <v>149.46</v>
      </c>
      <c r="G15" s="21">
        <v>2232.7</v>
      </c>
    </row>
    <row r="16" s="86" customFormat="1" ht="18" customHeight="1" spans="1:7">
      <c r="A16" s="297" t="s">
        <v>75</v>
      </c>
      <c r="B16" s="22" t="s">
        <v>76</v>
      </c>
      <c r="C16" s="21">
        <v>1374.17</v>
      </c>
      <c r="D16" s="21">
        <v>984.17</v>
      </c>
      <c r="E16" s="21">
        <v>834.72</v>
      </c>
      <c r="F16" s="21">
        <v>149.46</v>
      </c>
      <c r="G16" s="21">
        <v>390</v>
      </c>
    </row>
    <row r="17" s="86" customFormat="1" ht="18" customHeight="1" spans="1:7">
      <c r="A17" s="364" t="s">
        <v>77</v>
      </c>
      <c r="B17" s="22" t="s">
        <v>78</v>
      </c>
      <c r="C17" s="21">
        <v>766.92</v>
      </c>
      <c r="D17" s="21">
        <v>766.92</v>
      </c>
      <c r="E17" s="21">
        <v>639.84</v>
      </c>
      <c r="F17" s="21">
        <v>127.09</v>
      </c>
      <c r="G17" s="21"/>
    </row>
    <row r="18" s="86" customFormat="1" ht="18" customHeight="1" spans="1:7">
      <c r="A18" s="364" t="s">
        <v>79</v>
      </c>
      <c r="B18" s="22" t="s">
        <v>80</v>
      </c>
      <c r="C18" s="21">
        <v>217.25</v>
      </c>
      <c r="D18" s="21">
        <v>217.25</v>
      </c>
      <c r="E18" s="21">
        <v>194.88</v>
      </c>
      <c r="F18" s="21">
        <v>22.37</v>
      </c>
      <c r="G18" s="21"/>
    </row>
    <row r="19" s="86" customFormat="1" ht="18" customHeight="1" spans="1:7">
      <c r="A19" s="364" t="s">
        <v>81</v>
      </c>
      <c r="B19" s="22" t="s">
        <v>82</v>
      </c>
      <c r="C19" s="21">
        <v>390</v>
      </c>
      <c r="D19" s="21"/>
      <c r="E19" s="21"/>
      <c r="F19" s="21"/>
      <c r="G19" s="21">
        <v>390</v>
      </c>
    </row>
    <row r="20" s="86" customFormat="1" ht="18" customHeight="1" spans="1:7">
      <c r="A20" s="297" t="s">
        <v>83</v>
      </c>
      <c r="B20" s="22" t="s">
        <v>84</v>
      </c>
      <c r="C20" s="21">
        <v>72</v>
      </c>
      <c r="D20" s="21"/>
      <c r="E20" s="21"/>
      <c r="F20" s="21"/>
      <c r="G20" s="21">
        <v>72</v>
      </c>
    </row>
    <row r="21" s="86" customFormat="1" ht="18" customHeight="1" spans="1:7">
      <c r="A21" s="364" t="s">
        <v>85</v>
      </c>
      <c r="B21" s="22" t="s">
        <v>86</v>
      </c>
      <c r="C21" s="21">
        <v>72</v>
      </c>
      <c r="D21" s="21"/>
      <c r="E21" s="21"/>
      <c r="F21" s="21"/>
      <c r="G21" s="21">
        <v>72</v>
      </c>
    </row>
    <row r="22" s="86" customFormat="1" ht="18" customHeight="1" spans="1:7">
      <c r="A22" s="297" t="s">
        <v>87</v>
      </c>
      <c r="B22" s="22" t="s">
        <v>88</v>
      </c>
      <c r="C22" s="21">
        <v>879</v>
      </c>
      <c r="D22" s="21"/>
      <c r="E22" s="21"/>
      <c r="F22" s="21"/>
      <c r="G22" s="21">
        <v>879</v>
      </c>
    </row>
    <row r="23" s="86" customFormat="1" ht="18" customHeight="1" spans="1:7">
      <c r="A23" s="364" t="s">
        <v>89</v>
      </c>
      <c r="B23" s="22" t="s">
        <v>90</v>
      </c>
      <c r="C23" s="21">
        <v>774</v>
      </c>
      <c r="D23" s="21"/>
      <c r="E23" s="21"/>
      <c r="F23" s="21"/>
      <c r="G23" s="21">
        <v>774</v>
      </c>
    </row>
    <row r="24" s="86" customFormat="1" ht="18" customHeight="1" spans="1:7">
      <c r="A24" s="364" t="s">
        <v>91</v>
      </c>
      <c r="B24" s="22" t="s">
        <v>92</v>
      </c>
      <c r="C24" s="21">
        <v>65</v>
      </c>
      <c r="D24" s="21"/>
      <c r="E24" s="21"/>
      <c r="F24" s="21"/>
      <c r="G24" s="21">
        <v>65</v>
      </c>
    </row>
    <row r="25" s="86" customFormat="1" ht="18" customHeight="1" spans="1:7">
      <c r="A25" s="364" t="s">
        <v>93</v>
      </c>
      <c r="B25" s="22" t="s">
        <v>94</v>
      </c>
      <c r="C25" s="21">
        <v>40</v>
      </c>
      <c r="D25" s="21"/>
      <c r="E25" s="21"/>
      <c r="F25" s="21"/>
      <c r="G25" s="21">
        <v>40</v>
      </c>
    </row>
    <row r="26" s="86" customFormat="1" ht="18" customHeight="1" spans="1:7">
      <c r="A26" s="297" t="s">
        <v>95</v>
      </c>
      <c r="B26" s="22" t="s">
        <v>96</v>
      </c>
      <c r="C26" s="21">
        <v>787.7</v>
      </c>
      <c r="D26" s="21"/>
      <c r="E26" s="21"/>
      <c r="F26" s="21"/>
      <c r="G26" s="21">
        <v>787.7</v>
      </c>
    </row>
    <row r="27" s="86" customFormat="1" ht="18" customHeight="1" spans="1:7">
      <c r="A27" s="364" t="s">
        <v>97</v>
      </c>
      <c r="B27" s="22" t="s">
        <v>98</v>
      </c>
      <c r="C27" s="21">
        <v>787.7</v>
      </c>
      <c r="D27" s="21"/>
      <c r="E27" s="21"/>
      <c r="F27" s="21"/>
      <c r="G27" s="21">
        <v>787.7</v>
      </c>
    </row>
    <row r="28" s="86" customFormat="1" ht="18" customHeight="1" spans="1:7">
      <c r="A28" s="297" t="s">
        <v>99</v>
      </c>
      <c r="B28" s="22" t="s">
        <v>100</v>
      </c>
      <c r="C28" s="21">
        <v>99.47</v>
      </c>
      <c r="D28" s="21">
        <v>99.47</v>
      </c>
      <c r="E28" s="21">
        <v>99.47</v>
      </c>
      <c r="F28" s="21"/>
      <c r="G28" s="21"/>
    </row>
    <row r="29" s="86" customFormat="1" ht="18" customHeight="1" spans="1:7">
      <c r="A29" s="364" t="s">
        <v>101</v>
      </c>
      <c r="B29" s="22" t="s">
        <v>102</v>
      </c>
      <c r="C29" s="21">
        <v>48.24</v>
      </c>
      <c r="D29" s="21">
        <v>48.24</v>
      </c>
      <c r="E29" s="21">
        <v>48.24</v>
      </c>
      <c r="F29" s="21"/>
      <c r="G29" s="21"/>
    </row>
    <row r="30" s="86" customFormat="1" ht="18" customHeight="1" spans="1:7">
      <c r="A30" s="364" t="s">
        <v>103</v>
      </c>
      <c r="B30" s="22" t="s">
        <v>104</v>
      </c>
      <c r="C30" s="21">
        <v>43.07</v>
      </c>
      <c r="D30" s="21">
        <v>43.07</v>
      </c>
      <c r="E30" s="21">
        <v>43.07</v>
      </c>
      <c r="F30" s="21"/>
      <c r="G30" s="21"/>
    </row>
    <row r="31" s="86" customFormat="1" ht="18" customHeight="1" spans="1:7">
      <c r="A31" s="364" t="s">
        <v>105</v>
      </c>
      <c r="B31" s="22" t="s">
        <v>106</v>
      </c>
      <c r="C31" s="21">
        <v>8.16</v>
      </c>
      <c r="D31" s="21">
        <v>8.16</v>
      </c>
      <c r="E31" s="21">
        <v>8.16</v>
      </c>
      <c r="F31" s="21"/>
      <c r="G31" s="21"/>
    </row>
    <row r="32" s="86" customFormat="1" ht="18" customHeight="1" spans="1:7">
      <c r="A32" s="297" t="s">
        <v>107</v>
      </c>
      <c r="B32" s="22" t="s">
        <v>108</v>
      </c>
      <c r="C32" s="21">
        <v>12</v>
      </c>
      <c r="D32" s="21"/>
      <c r="E32" s="21"/>
      <c r="F32" s="21"/>
      <c r="G32" s="21">
        <v>12</v>
      </c>
    </row>
    <row r="33" s="86" customFormat="1" ht="18" customHeight="1" spans="1:7">
      <c r="A33" s="364" t="s">
        <v>109</v>
      </c>
      <c r="B33" s="22" t="s">
        <v>108</v>
      </c>
      <c r="C33" s="21">
        <v>12</v>
      </c>
      <c r="D33" s="21"/>
      <c r="E33" s="21"/>
      <c r="F33" s="21"/>
      <c r="G33" s="21">
        <v>12</v>
      </c>
    </row>
    <row r="34" s="86" customFormat="1" ht="18" customHeight="1" spans="1:7">
      <c r="A34" s="297" t="s">
        <v>110</v>
      </c>
      <c r="B34" s="22" t="s">
        <v>111</v>
      </c>
      <c r="C34" s="21">
        <v>5</v>
      </c>
      <c r="D34" s="21"/>
      <c r="E34" s="21"/>
      <c r="F34" s="21"/>
      <c r="G34" s="21">
        <v>5</v>
      </c>
    </row>
    <row r="35" s="86" customFormat="1" ht="18" customHeight="1" spans="1:7">
      <c r="A35" s="364" t="s">
        <v>112</v>
      </c>
      <c r="B35" s="22" t="s">
        <v>113</v>
      </c>
      <c r="C35" s="21">
        <v>5</v>
      </c>
      <c r="D35" s="21"/>
      <c r="E35" s="21"/>
      <c r="F35" s="21"/>
      <c r="G35" s="21">
        <v>5</v>
      </c>
    </row>
    <row r="36" s="86" customFormat="1" ht="18" customHeight="1" spans="1:7">
      <c r="A36" s="297" t="s">
        <v>114</v>
      </c>
      <c r="B36" s="22" t="s">
        <v>115</v>
      </c>
      <c r="C36" s="21">
        <v>87</v>
      </c>
      <c r="D36" s="21"/>
      <c r="E36" s="21"/>
      <c r="F36" s="21"/>
      <c r="G36" s="21">
        <v>87</v>
      </c>
    </row>
    <row r="37" s="86" customFormat="1" ht="18" customHeight="1" spans="1:7">
      <c r="A37" s="364" t="s">
        <v>116</v>
      </c>
      <c r="B37" s="22" t="s">
        <v>115</v>
      </c>
      <c r="C37" s="21">
        <v>87</v>
      </c>
      <c r="D37" s="21"/>
      <c r="E37" s="21"/>
      <c r="F37" s="21"/>
      <c r="G37" s="21">
        <v>87</v>
      </c>
    </row>
    <row r="38" s="86" customFormat="1" ht="18" customHeight="1" spans="1:7">
      <c r="A38" s="17" t="s">
        <v>117</v>
      </c>
      <c r="B38" s="22" t="s">
        <v>118</v>
      </c>
      <c r="C38" s="21">
        <v>106.46</v>
      </c>
      <c r="D38" s="21">
        <v>106.46</v>
      </c>
      <c r="E38" s="21">
        <v>106.46</v>
      </c>
      <c r="F38" s="21"/>
      <c r="G38" s="21"/>
    </row>
    <row r="39" s="86" customFormat="1" ht="18" customHeight="1" spans="1:7">
      <c r="A39" s="297" t="s">
        <v>119</v>
      </c>
      <c r="B39" s="22" t="s">
        <v>120</v>
      </c>
      <c r="C39" s="21">
        <v>106.46</v>
      </c>
      <c r="D39" s="21">
        <v>106.46</v>
      </c>
      <c r="E39" s="21">
        <v>106.46</v>
      </c>
      <c r="F39" s="21"/>
      <c r="G39" s="21"/>
    </row>
    <row r="40" s="86" customFormat="1" ht="18" customHeight="1" spans="1:7">
      <c r="A40" s="364" t="s">
        <v>121</v>
      </c>
      <c r="B40" s="22" t="s">
        <v>122</v>
      </c>
      <c r="C40" s="21">
        <v>106.46</v>
      </c>
      <c r="D40" s="21">
        <v>106.46</v>
      </c>
      <c r="E40" s="21">
        <v>106.46</v>
      </c>
      <c r="F40" s="21"/>
      <c r="G40" s="21"/>
    </row>
    <row r="41" s="86" customFormat="1" ht="18" customHeight="1" spans="1:7">
      <c r="A41" s="365" t="s">
        <v>123</v>
      </c>
      <c r="B41" s="366" t="s">
        <v>123</v>
      </c>
      <c r="C41" s="21">
        <v>3586.27</v>
      </c>
      <c r="D41" s="21">
        <v>1353.57</v>
      </c>
      <c r="E41" s="21">
        <v>1182.52</v>
      </c>
      <c r="F41" s="21">
        <v>171.05</v>
      </c>
      <c r="G41" s="21">
        <v>2232.7</v>
      </c>
    </row>
  </sheetData>
  <mergeCells count="7">
    <mergeCell ref="A2:G2"/>
    <mergeCell ref="A3:E3"/>
    <mergeCell ref="A4:B4"/>
    <mergeCell ref="D4:F4"/>
    <mergeCell ref="A41:B41"/>
    <mergeCell ref="C4:C5"/>
    <mergeCell ref="G4:G5"/>
  </mergeCells>
  <pageMargins left="0.75" right="0.75" top="1" bottom="1" header="0.5" footer="0.5"/>
  <pageSetup paperSize="9" fitToWidth="0"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Z43"/>
  <sheetViews>
    <sheetView showGridLines="0" workbookViewId="0">
      <selection activeCell="J20" sqref="J20"/>
    </sheetView>
  </sheetViews>
  <sheetFormatPr defaultColWidth="9.14166666666667" defaultRowHeight="14.25" customHeight="1"/>
  <cols>
    <col min="1" max="1" width="5.85" style="87" customWidth="1"/>
    <col min="2" max="2" width="10.775" style="88" customWidth="1"/>
    <col min="3" max="3" width="28.1083333333333" style="87" customWidth="1"/>
    <col min="4" max="4" width="11.8916666666667" style="89" customWidth="1"/>
    <col min="5" max="5" width="12" style="87" customWidth="1"/>
    <col min="6" max="6" width="11.6666666666667" style="87" customWidth="1"/>
    <col min="7" max="7" width="10.1083333333333" style="87" customWidth="1"/>
    <col min="8" max="8" width="8.44166666666667" style="87" customWidth="1"/>
    <col min="9" max="9" width="11" style="87" customWidth="1"/>
    <col min="10" max="10" width="11.1083333333333" style="87" customWidth="1"/>
    <col min="11" max="11" width="8.44166666666667" style="87" customWidth="1"/>
    <col min="12" max="12" width="11.1083333333333" style="87" customWidth="1"/>
    <col min="13" max="13" width="9.89166666666667" style="87" customWidth="1"/>
    <col min="14" max="14" width="7.575" style="87" customWidth="1"/>
    <col min="15" max="15" width="6.275" style="87" customWidth="1"/>
    <col min="16" max="16" width="32.3333333333333" style="87" customWidth="1"/>
    <col min="17" max="17" width="12" style="87" customWidth="1"/>
    <col min="18" max="18" width="12.1083333333333" style="87" customWidth="1"/>
    <col min="19" max="19" width="12" style="87" customWidth="1"/>
    <col min="20" max="20" width="10.3333333333333" style="87" customWidth="1"/>
    <col min="21" max="21" width="9.33333333333333" style="87" customWidth="1"/>
    <col min="22" max="22" width="10.4416666666667" style="87" customWidth="1"/>
    <col min="23" max="23" width="10.775" style="87" customWidth="1"/>
    <col min="24" max="24" width="9.55833333333333" style="87" customWidth="1"/>
    <col min="25" max="25" width="9" style="87" customWidth="1"/>
    <col min="26" max="26" width="11.3333333333333" style="87" customWidth="1"/>
    <col min="27" max="16384" width="9.14166666666667" style="87"/>
  </cols>
  <sheetData>
    <row r="1" ht="12" customHeight="1" spans="1:26">
      <c r="A1" s="322"/>
      <c r="D1" s="323"/>
      <c r="K1" s="91"/>
      <c r="L1" s="91"/>
      <c r="M1" s="91"/>
      <c r="Q1" s="91"/>
      <c r="W1" s="348"/>
      <c r="X1" s="348"/>
      <c r="Y1" s="348"/>
      <c r="Z1" s="84" t="s">
        <v>171</v>
      </c>
    </row>
    <row r="2" ht="39" customHeight="1" spans="1:26">
      <c r="A2" s="324" t="s">
        <v>172</v>
      </c>
      <c r="B2" s="325"/>
      <c r="C2" s="326"/>
      <c r="D2" s="325"/>
      <c r="E2" s="326"/>
      <c r="F2" s="326"/>
      <c r="G2" s="326"/>
      <c r="H2" s="326"/>
      <c r="I2" s="326"/>
      <c r="J2" s="326"/>
      <c r="K2" s="326"/>
      <c r="L2" s="326"/>
      <c r="M2" s="326"/>
      <c r="N2" s="326"/>
      <c r="O2" s="326"/>
      <c r="P2" s="326"/>
      <c r="Q2" s="326"/>
      <c r="R2" s="326"/>
      <c r="S2" s="326"/>
      <c r="T2" s="326"/>
      <c r="U2" s="326"/>
      <c r="V2" s="326"/>
      <c r="W2" s="326"/>
      <c r="X2" s="326"/>
      <c r="Y2" s="326"/>
      <c r="Z2" s="88"/>
    </row>
    <row r="3" ht="19.5" customHeight="1" spans="1:26">
      <c r="A3" s="33" t="s">
        <v>2</v>
      </c>
      <c r="D3" s="323"/>
      <c r="K3" s="91"/>
      <c r="L3" s="91"/>
      <c r="M3" s="91"/>
      <c r="Q3" s="91"/>
      <c r="W3" s="349"/>
      <c r="X3" s="349"/>
      <c r="Y3" s="349"/>
      <c r="Z3" s="196" t="s">
        <v>3</v>
      </c>
    </row>
    <row r="4" ht="19.5" customHeight="1" spans="1:26">
      <c r="A4" s="327" t="s">
        <v>173</v>
      </c>
      <c r="B4" s="328"/>
      <c r="C4" s="328"/>
      <c r="D4" s="328"/>
      <c r="E4" s="328"/>
      <c r="F4" s="328"/>
      <c r="G4" s="328"/>
      <c r="H4" s="328"/>
      <c r="I4" s="328"/>
      <c r="J4" s="328"/>
      <c r="K4" s="328"/>
      <c r="L4" s="328"/>
      <c r="M4" s="328"/>
      <c r="N4" s="327" t="s">
        <v>173</v>
      </c>
      <c r="O4" s="328"/>
      <c r="P4" s="328"/>
      <c r="Q4" s="328"/>
      <c r="R4" s="328"/>
      <c r="S4" s="328"/>
      <c r="T4" s="328"/>
      <c r="U4" s="328"/>
      <c r="V4" s="328"/>
      <c r="W4" s="328"/>
      <c r="X4" s="328"/>
      <c r="Y4" s="328"/>
      <c r="Z4" s="328"/>
    </row>
    <row r="5" ht="21.75" customHeight="1" spans="1:26">
      <c r="A5" s="329" t="s">
        <v>174</v>
      </c>
      <c r="B5" s="330"/>
      <c r="C5" s="331"/>
      <c r="D5" s="327" t="s">
        <v>30</v>
      </c>
      <c r="E5" s="327" t="s">
        <v>33</v>
      </c>
      <c r="F5" s="328"/>
      <c r="G5" s="328"/>
      <c r="H5" s="327" t="s">
        <v>34</v>
      </c>
      <c r="I5" s="328"/>
      <c r="J5" s="328"/>
      <c r="K5" s="327" t="s">
        <v>35</v>
      </c>
      <c r="L5" s="328"/>
      <c r="M5" s="328"/>
      <c r="N5" s="329" t="s">
        <v>175</v>
      </c>
      <c r="O5" s="343"/>
      <c r="P5" s="331"/>
      <c r="Q5" s="327" t="s">
        <v>30</v>
      </c>
      <c r="R5" s="350" t="s">
        <v>33</v>
      </c>
      <c r="S5" s="351"/>
      <c r="T5" s="352"/>
      <c r="U5" s="350" t="s">
        <v>34</v>
      </c>
      <c r="V5" s="351"/>
      <c r="W5" s="328"/>
      <c r="X5" s="327" t="s">
        <v>35</v>
      </c>
      <c r="Y5" s="328"/>
      <c r="Z5" s="352"/>
    </row>
    <row r="6" ht="17.25" customHeight="1" spans="1:26">
      <c r="A6" s="332" t="s">
        <v>176</v>
      </c>
      <c r="B6" s="332" t="s">
        <v>177</v>
      </c>
      <c r="C6" s="332" t="s">
        <v>48</v>
      </c>
      <c r="D6" s="328"/>
      <c r="E6" s="327" t="s">
        <v>32</v>
      </c>
      <c r="F6" s="327" t="s">
        <v>49</v>
      </c>
      <c r="G6" s="327" t="s">
        <v>50</v>
      </c>
      <c r="H6" s="327" t="s">
        <v>32</v>
      </c>
      <c r="I6" s="327" t="s">
        <v>49</v>
      </c>
      <c r="J6" s="327" t="s">
        <v>50</v>
      </c>
      <c r="K6" s="327" t="s">
        <v>32</v>
      </c>
      <c r="L6" s="327" t="s">
        <v>49</v>
      </c>
      <c r="M6" s="327" t="s">
        <v>50</v>
      </c>
      <c r="N6" s="332" t="s">
        <v>176</v>
      </c>
      <c r="O6" s="332" t="s">
        <v>177</v>
      </c>
      <c r="P6" s="332" t="s">
        <v>48</v>
      </c>
      <c r="Q6" s="328"/>
      <c r="R6" s="327" t="s">
        <v>32</v>
      </c>
      <c r="S6" s="327" t="s">
        <v>49</v>
      </c>
      <c r="T6" s="327" t="s">
        <v>50</v>
      </c>
      <c r="U6" s="327" t="s">
        <v>32</v>
      </c>
      <c r="V6" s="327" t="s">
        <v>49</v>
      </c>
      <c r="W6" s="327" t="s">
        <v>50</v>
      </c>
      <c r="X6" s="327" t="s">
        <v>32</v>
      </c>
      <c r="Y6" s="327" t="s">
        <v>49</v>
      </c>
      <c r="Z6" s="354" t="s">
        <v>50</v>
      </c>
    </row>
    <row r="7" s="86" customFormat="1" customHeight="1" spans="1:26">
      <c r="A7" s="333" t="s">
        <v>165</v>
      </c>
      <c r="B7" s="333" t="s">
        <v>166</v>
      </c>
      <c r="C7" s="333" t="s">
        <v>167</v>
      </c>
      <c r="D7" s="333" t="s">
        <v>168</v>
      </c>
      <c r="E7" s="334" t="s">
        <v>169</v>
      </c>
      <c r="F7" s="334" t="s">
        <v>170</v>
      </c>
      <c r="G7" s="334" t="s">
        <v>178</v>
      </c>
      <c r="H7" s="334" t="s">
        <v>179</v>
      </c>
      <c r="I7" s="334" t="s">
        <v>180</v>
      </c>
      <c r="J7" s="334" t="s">
        <v>181</v>
      </c>
      <c r="K7" s="334" t="s">
        <v>182</v>
      </c>
      <c r="L7" s="334" t="s">
        <v>183</v>
      </c>
      <c r="M7" s="334" t="s">
        <v>184</v>
      </c>
      <c r="N7" s="334" t="s">
        <v>185</v>
      </c>
      <c r="O7" s="334" t="s">
        <v>186</v>
      </c>
      <c r="P7" s="334" t="s">
        <v>187</v>
      </c>
      <c r="Q7" s="334" t="s">
        <v>188</v>
      </c>
      <c r="R7" s="334" t="s">
        <v>189</v>
      </c>
      <c r="S7" s="334" t="s">
        <v>190</v>
      </c>
      <c r="T7" s="334" t="s">
        <v>191</v>
      </c>
      <c r="U7" s="334" t="s">
        <v>192</v>
      </c>
      <c r="V7" s="334" t="s">
        <v>193</v>
      </c>
      <c r="W7" s="334" t="s">
        <v>194</v>
      </c>
      <c r="X7" s="334" t="s">
        <v>195</v>
      </c>
      <c r="Y7" s="355">
        <v>25</v>
      </c>
      <c r="Z7" s="13">
        <v>26</v>
      </c>
    </row>
    <row r="8" s="86" customFormat="1" ht="17.25" customHeight="1" spans="1:26">
      <c r="A8" s="335" t="s">
        <v>196</v>
      </c>
      <c r="B8" s="13"/>
      <c r="C8" s="335" t="s">
        <v>197</v>
      </c>
      <c r="D8" s="321">
        <v>963.47</v>
      </c>
      <c r="E8" s="321">
        <v>963.47</v>
      </c>
      <c r="F8" s="321">
        <v>963.47</v>
      </c>
      <c r="G8" s="321"/>
      <c r="H8" s="336"/>
      <c r="I8" s="336"/>
      <c r="J8" s="336"/>
      <c r="K8" s="336"/>
      <c r="L8" s="336"/>
      <c r="M8" s="336"/>
      <c r="N8" s="338" t="s">
        <v>198</v>
      </c>
      <c r="O8" s="338"/>
      <c r="P8" s="344" t="s">
        <v>199</v>
      </c>
      <c r="Q8" s="321">
        <v>1158.35</v>
      </c>
      <c r="R8" s="321">
        <v>1158.35</v>
      </c>
      <c r="S8" s="321">
        <v>1158.35</v>
      </c>
      <c r="T8" s="321"/>
      <c r="U8" s="321"/>
      <c r="V8" s="321"/>
      <c r="W8" s="321"/>
      <c r="X8" s="321"/>
      <c r="Y8" s="321"/>
      <c r="Z8" s="321"/>
    </row>
    <row r="9" s="86" customFormat="1" ht="17.25" customHeight="1" spans="1:26">
      <c r="A9" s="337"/>
      <c r="B9" s="13" t="s">
        <v>200</v>
      </c>
      <c r="C9" s="337" t="s">
        <v>201</v>
      </c>
      <c r="D9" s="321">
        <v>639.83</v>
      </c>
      <c r="E9" s="321">
        <v>639.83</v>
      </c>
      <c r="F9" s="321">
        <v>639.83</v>
      </c>
      <c r="G9" s="321"/>
      <c r="H9" s="336"/>
      <c r="I9" s="336"/>
      <c r="J9" s="336"/>
      <c r="K9" s="336"/>
      <c r="L9" s="336"/>
      <c r="M9" s="336"/>
      <c r="N9" s="345"/>
      <c r="O9" s="345" t="s">
        <v>200</v>
      </c>
      <c r="P9" s="346" t="s">
        <v>202</v>
      </c>
      <c r="Q9" s="321">
        <v>302.64</v>
      </c>
      <c r="R9" s="321">
        <v>302.64</v>
      </c>
      <c r="S9" s="321">
        <v>302.64</v>
      </c>
      <c r="T9" s="321"/>
      <c r="U9" s="321"/>
      <c r="V9" s="321"/>
      <c r="W9" s="321"/>
      <c r="X9" s="321"/>
      <c r="Y9" s="321"/>
      <c r="Z9" s="321"/>
    </row>
    <row r="10" s="86" customFormat="1" ht="17.25" customHeight="1" spans="1:26">
      <c r="A10" s="337"/>
      <c r="B10" s="13" t="s">
        <v>203</v>
      </c>
      <c r="C10" s="337" t="s">
        <v>204</v>
      </c>
      <c r="D10" s="321">
        <v>217.18</v>
      </c>
      <c r="E10" s="321">
        <v>217.18</v>
      </c>
      <c r="F10" s="321">
        <v>217.18</v>
      </c>
      <c r="G10" s="321"/>
      <c r="H10" s="336"/>
      <c r="I10" s="336"/>
      <c r="J10" s="336"/>
      <c r="K10" s="336"/>
      <c r="L10" s="336"/>
      <c r="M10" s="336"/>
      <c r="N10" s="345"/>
      <c r="O10" s="345" t="s">
        <v>203</v>
      </c>
      <c r="P10" s="346" t="s">
        <v>205</v>
      </c>
      <c r="Q10" s="321">
        <v>319.41</v>
      </c>
      <c r="R10" s="321">
        <v>319.41</v>
      </c>
      <c r="S10" s="321">
        <v>319.41</v>
      </c>
      <c r="T10" s="321"/>
      <c r="U10" s="321"/>
      <c r="V10" s="321"/>
      <c r="W10" s="321"/>
      <c r="X10" s="321"/>
      <c r="Y10" s="321"/>
      <c r="Z10" s="321"/>
    </row>
    <row r="11" s="86" customFormat="1" ht="17.25" customHeight="1" spans="1:26">
      <c r="A11" s="337"/>
      <c r="B11" s="13" t="s">
        <v>206</v>
      </c>
      <c r="C11" s="337" t="s">
        <v>122</v>
      </c>
      <c r="D11" s="321">
        <v>106.46</v>
      </c>
      <c r="E11" s="321">
        <v>106.46</v>
      </c>
      <c r="F11" s="321">
        <v>106.46</v>
      </c>
      <c r="G11" s="321"/>
      <c r="H11" s="336"/>
      <c r="I11" s="336"/>
      <c r="J11" s="336"/>
      <c r="K11" s="336"/>
      <c r="L11" s="336"/>
      <c r="M11" s="336"/>
      <c r="N11" s="345"/>
      <c r="O11" s="345" t="s">
        <v>206</v>
      </c>
      <c r="P11" s="346" t="s">
        <v>207</v>
      </c>
      <c r="Q11" s="321">
        <v>98.55</v>
      </c>
      <c r="R11" s="321">
        <v>98.55</v>
      </c>
      <c r="S11" s="321">
        <v>98.55</v>
      </c>
      <c r="T11" s="321"/>
      <c r="U11" s="321"/>
      <c r="V11" s="321"/>
      <c r="W11" s="321"/>
      <c r="X11" s="321"/>
      <c r="Y11" s="321"/>
      <c r="Z11" s="321"/>
    </row>
    <row r="12" s="86" customFormat="1" ht="17.25" customHeight="1" spans="1:26">
      <c r="A12" s="335" t="s">
        <v>208</v>
      </c>
      <c r="B12" s="13"/>
      <c r="C12" s="335" t="s">
        <v>209</v>
      </c>
      <c r="D12" s="321">
        <v>687.68</v>
      </c>
      <c r="E12" s="321">
        <v>687.68</v>
      </c>
      <c r="F12" s="321">
        <v>148.68</v>
      </c>
      <c r="G12" s="321">
        <v>539</v>
      </c>
      <c r="H12" s="336"/>
      <c r="I12" s="336"/>
      <c r="J12" s="336"/>
      <c r="K12" s="336"/>
      <c r="L12" s="336"/>
      <c r="M12" s="336"/>
      <c r="N12" s="345"/>
      <c r="O12" s="345" t="s">
        <v>210</v>
      </c>
      <c r="P12" s="346" t="s">
        <v>211</v>
      </c>
      <c r="Q12" s="321">
        <v>114.11</v>
      </c>
      <c r="R12" s="321">
        <v>114.11</v>
      </c>
      <c r="S12" s="321">
        <v>114.11</v>
      </c>
      <c r="T12" s="321"/>
      <c r="U12" s="321"/>
      <c r="V12" s="321"/>
      <c r="W12" s="321"/>
      <c r="X12" s="321"/>
      <c r="Y12" s="321"/>
      <c r="Z12" s="321"/>
    </row>
    <row r="13" s="86" customFormat="1" ht="17.25" customHeight="1" spans="1:26">
      <c r="A13" s="337"/>
      <c r="B13" s="13" t="s">
        <v>200</v>
      </c>
      <c r="C13" s="337" t="s">
        <v>212</v>
      </c>
      <c r="D13" s="321">
        <v>229.43</v>
      </c>
      <c r="E13" s="321">
        <v>229.43</v>
      </c>
      <c r="F13" s="321">
        <v>131.93</v>
      </c>
      <c r="G13" s="321">
        <v>97.5</v>
      </c>
      <c r="H13" s="336"/>
      <c r="I13" s="336"/>
      <c r="J13" s="336"/>
      <c r="K13" s="336"/>
      <c r="L13" s="336"/>
      <c r="M13" s="336"/>
      <c r="N13" s="345"/>
      <c r="O13" s="345" t="s">
        <v>213</v>
      </c>
      <c r="P13" s="346" t="s">
        <v>214</v>
      </c>
      <c r="Q13" s="321">
        <v>121.62</v>
      </c>
      <c r="R13" s="321">
        <v>121.62</v>
      </c>
      <c r="S13" s="321">
        <v>121.62</v>
      </c>
      <c r="T13" s="321"/>
      <c r="U13" s="321"/>
      <c r="V13" s="321"/>
      <c r="W13" s="321"/>
      <c r="X13" s="321"/>
      <c r="Y13" s="321"/>
      <c r="Z13" s="321"/>
    </row>
    <row r="14" s="86" customFormat="1" ht="17.25" customHeight="1" spans="1:26">
      <c r="A14" s="337"/>
      <c r="B14" s="13" t="s">
        <v>203</v>
      </c>
      <c r="C14" s="337" t="s">
        <v>215</v>
      </c>
      <c r="D14" s="321">
        <v>34.42</v>
      </c>
      <c r="E14" s="321">
        <v>34.42</v>
      </c>
      <c r="F14" s="321">
        <v>1.92</v>
      </c>
      <c r="G14" s="321">
        <v>32.5</v>
      </c>
      <c r="H14" s="336"/>
      <c r="I14" s="336"/>
      <c r="J14" s="336"/>
      <c r="K14" s="336"/>
      <c r="L14" s="336"/>
      <c r="M14" s="336"/>
      <c r="N14" s="345"/>
      <c r="O14" s="345" t="s">
        <v>216</v>
      </c>
      <c r="P14" s="346" t="s">
        <v>217</v>
      </c>
      <c r="Q14" s="321"/>
      <c r="R14" s="321"/>
      <c r="S14" s="321"/>
      <c r="T14" s="321"/>
      <c r="U14" s="321"/>
      <c r="V14" s="321"/>
      <c r="W14" s="321"/>
      <c r="X14" s="321"/>
      <c r="Y14" s="321"/>
      <c r="Z14" s="321"/>
    </row>
    <row r="15" s="86" customFormat="1" ht="17.25" customHeight="1" spans="1:26">
      <c r="A15" s="337"/>
      <c r="B15" s="13" t="s">
        <v>206</v>
      </c>
      <c r="C15" s="337" t="s">
        <v>218</v>
      </c>
      <c r="D15" s="321">
        <v>24.68</v>
      </c>
      <c r="E15" s="321">
        <v>24.68</v>
      </c>
      <c r="F15" s="321">
        <v>3.68</v>
      </c>
      <c r="G15" s="321">
        <v>21</v>
      </c>
      <c r="H15" s="336"/>
      <c r="I15" s="336"/>
      <c r="J15" s="336"/>
      <c r="K15" s="336"/>
      <c r="L15" s="336"/>
      <c r="M15" s="336"/>
      <c r="N15" s="345"/>
      <c r="O15" s="345" t="s">
        <v>181</v>
      </c>
      <c r="P15" s="346" t="s">
        <v>219</v>
      </c>
      <c r="Q15" s="321">
        <v>43.24</v>
      </c>
      <c r="R15" s="321">
        <v>43.24</v>
      </c>
      <c r="S15" s="321">
        <v>43.24</v>
      </c>
      <c r="T15" s="321"/>
      <c r="U15" s="321"/>
      <c r="V15" s="321"/>
      <c r="W15" s="321"/>
      <c r="X15" s="321"/>
      <c r="Y15" s="321"/>
      <c r="Z15" s="321"/>
    </row>
    <row r="16" s="86" customFormat="1" ht="17.25" customHeight="1" spans="1:26">
      <c r="A16" s="337"/>
      <c r="B16" s="13" t="s">
        <v>220</v>
      </c>
      <c r="C16" s="337" t="s">
        <v>221</v>
      </c>
      <c r="D16" s="321">
        <v>388</v>
      </c>
      <c r="E16" s="321">
        <v>388</v>
      </c>
      <c r="F16" s="321"/>
      <c r="G16" s="321">
        <v>388</v>
      </c>
      <c r="H16" s="336"/>
      <c r="I16" s="336"/>
      <c r="J16" s="336"/>
      <c r="K16" s="336"/>
      <c r="L16" s="336"/>
      <c r="M16" s="336"/>
      <c r="N16" s="345"/>
      <c r="O16" s="345" t="s">
        <v>182</v>
      </c>
      <c r="P16" s="346" t="s">
        <v>222</v>
      </c>
      <c r="Q16" s="321">
        <v>43.07</v>
      </c>
      <c r="R16" s="321">
        <v>43.07</v>
      </c>
      <c r="S16" s="321">
        <v>43.07</v>
      </c>
      <c r="T16" s="321"/>
      <c r="U16" s="321"/>
      <c r="V16" s="321"/>
      <c r="W16" s="321"/>
      <c r="X16" s="321"/>
      <c r="Y16" s="321"/>
      <c r="Z16" s="321"/>
    </row>
    <row r="17" s="86" customFormat="1" ht="17.25" customHeight="1" spans="1:26">
      <c r="A17" s="337"/>
      <c r="B17" s="13" t="s">
        <v>223</v>
      </c>
      <c r="C17" s="337" t="s">
        <v>224</v>
      </c>
      <c r="D17" s="321">
        <v>5.75</v>
      </c>
      <c r="E17" s="321">
        <v>5.75</v>
      </c>
      <c r="F17" s="321">
        <v>5.75</v>
      </c>
      <c r="G17" s="321"/>
      <c r="H17" s="336"/>
      <c r="I17" s="336"/>
      <c r="J17" s="336"/>
      <c r="K17" s="336"/>
      <c r="L17" s="336"/>
      <c r="M17" s="336"/>
      <c r="N17" s="345"/>
      <c r="O17" s="345" t="s">
        <v>183</v>
      </c>
      <c r="P17" s="346" t="s">
        <v>225</v>
      </c>
      <c r="Q17" s="321">
        <v>9.25</v>
      </c>
      <c r="R17" s="321">
        <v>9.25</v>
      </c>
      <c r="S17" s="321">
        <v>9.25</v>
      </c>
      <c r="T17" s="321"/>
      <c r="U17" s="321"/>
      <c r="V17" s="321"/>
      <c r="W17" s="321"/>
      <c r="X17" s="321"/>
      <c r="Y17" s="321"/>
      <c r="Z17" s="321"/>
    </row>
    <row r="18" s="86" customFormat="1" ht="17.25" customHeight="1" spans="1:26">
      <c r="A18" s="337"/>
      <c r="B18" s="13" t="s">
        <v>213</v>
      </c>
      <c r="C18" s="337" t="s">
        <v>226</v>
      </c>
      <c r="D18" s="321">
        <v>5.4</v>
      </c>
      <c r="E18" s="321">
        <v>5.4</v>
      </c>
      <c r="F18" s="321">
        <v>5.4</v>
      </c>
      <c r="G18" s="321"/>
      <c r="H18" s="336"/>
      <c r="I18" s="336"/>
      <c r="J18" s="336"/>
      <c r="K18" s="336"/>
      <c r="L18" s="336"/>
      <c r="M18" s="336"/>
      <c r="N18" s="345"/>
      <c r="O18" s="345" t="s">
        <v>184</v>
      </c>
      <c r="P18" s="346" t="s">
        <v>122</v>
      </c>
      <c r="Q18" s="321">
        <v>106.46</v>
      </c>
      <c r="R18" s="321">
        <v>106.46</v>
      </c>
      <c r="S18" s="321">
        <v>106.46</v>
      </c>
      <c r="T18" s="321"/>
      <c r="U18" s="321"/>
      <c r="V18" s="321"/>
      <c r="W18" s="321"/>
      <c r="X18" s="321"/>
      <c r="Y18" s="321"/>
      <c r="Z18" s="321"/>
    </row>
    <row r="19" s="86" customFormat="1" ht="17.25" customHeight="1" spans="1:26">
      <c r="A19" s="335" t="s">
        <v>227</v>
      </c>
      <c r="B19" s="13"/>
      <c r="C19" s="335" t="s">
        <v>228</v>
      </c>
      <c r="D19" s="321">
        <v>217.25</v>
      </c>
      <c r="E19" s="321">
        <v>217.25</v>
      </c>
      <c r="F19" s="321">
        <v>217.25</v>
      </c>
      <c r="G19" s="321"/>
      <c r="H19" s="336"/>
      <c r="I19" s="336"/>
      <c r="J19" s="336"/>
      <c r="K19" s="336"/>
      <c r="L19" s="336"/>
      <c r="M19" s="336"/>
      <c r="N19" s="338" t="s">
        <v>229</v>
      </c>
      <c r="O19" s="338"/>
      <c r="P19" s="344" t="s">
        <v>230</v>
      </c>
      <c r="Q19" s="321">
        <v>710.05</v>
      </c>
      <c r="R19" s="321">
        <v>710.05</v>
      </c>
      <c r="S19" s="321">
        <v>171.05</v>
      </c>
      <c r="T19" s="321">
        <v>539</v>
      </c>
      <c r="U19" s="321"/>
      <c r="V19" s="321"/>
      <c r="W19" s="321"/>
      <c r="X19" s="321"/>
      <c r="Y19" s="321"/>
      <c r="Z19" s="321"/>
    </row>
    <row r="20" s="86" customFormat="1" ht="17.25" customHeight="1" spans="1:26">
      <c r="A20" s="337"/>
      <c r="B20" s="13" t="s">
        <v>200</v>
      </c>
      <c r="C20" s="337" t="s">
        <v>199</v>
      </c>
      <c r="D20" s="321">
        <v>194.88</v>
      </c>
      <c r="E20" s="321">
        <v>194.88</v>
      </c>
      <c r="F20" s="321">
        <v>194.88</v>
      </c>
      <c r="G20" s="321"/>
      <c r="H20" s="336"/>
      <c r="I20" s="336"/>
      <c r="J20" s="336"/>
      <c r="K20" s="336"/>
      <c r="L20" s="336"/>
      <c r="M20" s="336"/>
      <c r="N20" s="345"/>
      <c r="O20" s="345" t="s">
        <v>200</v>
      </c>
      <c r="P20" s="346" t="s">
        <v>231</v>
      </c>
      <c r="Q20" s="321">
        <v>64.35</v>
      </c>
      <c r="R20" s="321">
        <v>64.35</v>
      </c>
      <c r="S20" s="321">
        <v>31.43</v>
      </c>
      <c r="T20" s="321">
        <v>32.92</v>
      </c>
      <c r="U20" s="321"/>
      <c r="V20" s="321"/>
      <c r="W20" s="321"/>
      <c r="X20" s="321"/>
      <c r="Y20" s="321"/>
      <c r="Z20" s="321"/>
    </row>
    <row r="21" s="86" customFormat="1" ht="17.25" customHeight="1" spans="1:26">
      <c r="A21" s="337"/>
      <c r="B21" s="13" t="s">
        <v>203</v>
      </c>
      <c r="C21" s="337" t="s">
        <v>230</v>
      </c>
      <c r="D21" s="321">
        <v>22.37</v>
      </c>
      <c r="E21" s="321">
        <v>22.37</v>
      </c>
      <c r="F21" s="321">
        <v>22.37</v>
      </c>
      <c r="G21" s="321"/>
      <c r="H21" s="336"/>
      <c r="I21" s="336"/>
      <c r="J21" s="336"/>
      <c r="K21" s="336"/>
      <c r="L21" s="336"/>
      <c r="M21" s="336"/>
      <c r="N21" s="345"/>
      <c r="O21" s="345" t="s">
        <v>203</v>
      </c>
      <c r="P21" s="346" t="s">
        <v>232</v>
      </c>
      <c r="Q21" s="321">
        <v>2</v>
      </c>
      <c r="R21" s="321">
        <v>2</v>
      </c>
      <c r="S21" s="321"/>
      <c r="T21" s="321">
        <v>2</v>
      </c>
      <c r="U21" s="321"/>
      <c r="V21" s="321"/>
      <c r="W21" s="321"/>
      <c r="X21" s="321"/>
      <c r="Y21" s="321"/>
      <c r="Z21" s="321"/>
    </row>
    <row r="22" s="86" customFormat="1" ht="17.25" customHeight="1" spans="1:26">
      <c r="A22" s="335" t="s">
        <v>233</v>
      </c>
      <c r="B22" s="13"/>
      <c r="C22" s="335" t="s">
        <v>234</v>
      </c>
      <c r="D22" s="321">
        <v>89.17</v>
      </c>
      <c r="E22" s="321">
        <v>89.17</v>
      </c>
      <c r="F22" s="321">
        <v>24.17</v>
      </c>
      <c r="G22" s="321">
        <v>65</v>
      </c>
      <c r="H22" s="336"/>
      <c r="I22" s="336"/>
      <c r="J22" s="336"/>
      <c r="K22" s="336"/>
      <c r="L22" s="336"/>
      <c r="M22" s="336"/>
      <c r="N22" s="345"/>
      <c r="O22" s="345" t="s">
        <v>220</v>
      </c>
      <c r="P22" s="346" t="s">
        <v>235</v>
      </c>
      <c r="Q22" s="321">
        <v>2.8</v>
      </c>
      <c r="R22" s="321">
        <v>2.8</v>
      </c>
      <c r="S22" s="321">
        <v>2.8</v>
      </c>
      <c r="T22" s="321"/>
      <c r="U22" s="321"/>
      <c r="V22" s="321"/>
      <c r="W22" s="321"/>
      <c r="X22" s="321"/>
      <c r="Y22" s="321"/>
      <c r="Z22" s="321"/>
    </row>
    <row r="23" s="86" customFormat="1" ht="17.25" customHeight="1" spans="1:26">
      <c r="A23" s="337"/>
      <c r="B23" s="13" t="s">
        <v>200</v>
      </c>
      <c r="C23" s="337" t="s">
        <v>236</v>
      </c>
      <c r="D23" s="321">
        <v>72.06</v>
      </c>
      <c r="E23" s="321">
        <v>72.06</v>
      </c>
      <c r="F23" s="321">
        <v>7.06</v>
      </c>
      <c r="G23" s="321">
        <v>65</v>
      </c>
      <c r="H23" s="336"/>
      <c r="I23" s="336"/>
      <c r="J23" s="336"/>
      <c r="K23" s="336"/>
      <c r="L23" s="336"/>
      <c r="M23" s="336"/>
      <c r="N23" s="345"/>
      <c r="O23" s="345" t="s">
        <v>223</v>
      </c>
      <c r="P23" s="346" t="s">
        <v>237</v>
      </c>
      <c r="Q23" s="321">
        <v>12</v>
      </c>
      <c r="R23" s="321">
        <v>12</v>
      </c>
      <c r="S23" s="321">
        <v>12</v>
      </c>
      <c r="T23" s="321"/>
      <c r="U23" s="321"/>
      <c r="V23" s="321"/>
      <c r="W23" s="321"/>
      <c r="X23" s="321"/>
      <c r="Y23" s="321"/>
      <c r="Z23" s="321"/>
    </row>
    <row r="24" s="86" customFormat="1" ht="17.25" customHeight="1" spans="1:26">
      <c r="A24" s="337"/>
      <c r="B24" s="13" t="s">
        <v>220</v>
      </c>
      <c r="C24" s="337" t="s">
        <v>238</v>
      </c>
      <c r="D24" s="321">
        <v>17.11</v>
      </c>
      <c r="E24" s="321">
        <v>17.11</v>
      </c>
      <c r="F24" s="321">
        <v>17.11</v>
      </c>
      <c r="G24" s="321"/>
      <c r="H24" s="336"/>
      <c r="I24" s="336"/>
      <c r="J24" s="336"/>
      <c r="K24" s="336"/>
      <c r="L24" s="336"/>
      <c r="M24" s="336"/>
      <c r="N24" s="345"/>
      <c r="O24" s="345" t="s">
        <v>210</v>
      </c>
      <c r="P24" s="346" t="s">
        <v>239</v>
      </c>
      <c r="Q24" s="321">
        <v>4.5</v>
      </c>
      <c r="R24" s="321">
        <v>4.5</v>
      </c>
      <c r="S24" s="321">
        <v>4.5</v>
      </c>
      <c r="T24" s="321"/>
      <c r="U24" s="321"/>
      <c r="V24" s="321"/>
      <c r="W24" s="321"/>
      <c r="X24" s="321"/>
      <c r="Y24" s="321"/>
      <c r="Z24" s="321"/>
    </row>
    <row r="25" s="86" customFormat="1" ht="17.25" customHeight="1" spans="1:26">
      <c r="A25" s="335" t="s">
        <v>240</v>
      </c>
      <c r="B25" s="13"/>
      <c r="C25" s="335" t="s">
        <v>241</v>
      </c>
      <c r="D25" s="321">
        <v>1628.7</v>
      </c>
      <c r="E25" s="321">
        <v>1628.7</v>
      </c>
      <c r="F25" s="321"/>
      <c r="G25" s="321">
        <v>1628.7</v>
      </c>
      <c r="H25" s="336"/>
      <c r="I25" s="336"/>
      <c r="J25" s="336"/>
      <c r="K25" s="336"/>
      <c r="L25" s="336"/>
      <c r="M25" s="336"/>
      <c r="N25" s="345"/>
      <c r="O25" s="345" t="s">
        <v>216</v>
      </c>
      <c r="P25" s="346" t="s">
        <v>242</v>
      </c>
      <c r="Q25" s="321">
        <v>16.08</v>
      </c>
      <c r="R25" s="321">
        <v>16.08</v>
      </c>
      <c r="S25" s="321"/>
      <c r="T25" s="321">
        <v>16.08</v>
      </c>
      <c r="U25" s="321"/>
      <c r="V25" s="321"/>
      <c r="W25" s="321"/>
      <c r="X25" s="321"/>
      <c r="Y25" s="321"/>
      <c r="Z25" s="321"/>
    </row>
    <row r="26" s="86" customFormat="1" ht="17.25" customHeight="1" spans="1:26">
      <c r="A26" s="337"/>
      <c r="B26" s="13" t="s">
        <v>200</v>
      </c>
      <c r="C26" s="337" t="s">
        <v>243</v>
      </c>
      <c r="D26" s="321">
        <v>1628.7</v>
      </c>
      <c r="E26" s="321">
        <v>1628.7</v>
      </c>
      <c r="F26" s="321"/>
      <c r="G26" s="321">
        <v>1628.7</v>
      </c>
      <c r="H26" s="336"/>
      <c r="I26" s="336"/>
      <c r="J26" s="336"/>
      <c r="K26" s="336"/>
      <c r="L26" s="336"/>
      <c r="M26" s="336"/>
      <c r="N26" s="345"/>
      <c r="O26" s="345" t="s">
        <v>182</v>
      </c>
      <c r="P26" s="346" t="s">
        <v>244</v>
      </c>
      <c r="Q26" s="321">
        <v>39.5</v>
      </c>
      <c r="R26" s="321">
        <v>39.5</v>
      </c>
      <c r="S26" s="321"/>
      <c r="T26" s="321">
        <v>39.5</v>
      </c>
      <c r="U26" s="321"/>
      <c r="V26" s="321"/>
      <c r="W26" s="321"/>
      <c r="X26" s="321"/>
      <c r="Y26" s="321"/>
      <c r="Z26" s="321"/>
    </row>
    <row r="27" s="86" customFormat="1" ht="17.25" customHeight="1" spans="1:26">
      <c r="A27" s="338"/>
      <c r="B27" s="339"/>
      <c r="C27" s="338"/>
      <c r="D27" s="339"/>
      <c r="E27" s="339"/>
      <c r="F27" s="339"/>
      <c r="G27" s="339"/>
      <c r="H27" s="338"/>
      <c r="I27" s="338"/>
      <c r="J27" s="338"/>
      <c r="K27" s="338"/>
      <c r="L27" s="338"/>
      <c r="M27" s="338"/>
      <c r="N27" s="345"/>
      <c r="O27" s="345" t="s">
        <v>186</v>
      </c>
      <c r="P27" s="346" t="s">
        <v>215</v>
      </c>
      <c r="Q27" s="321">
        <v>35.14</v>
      </c>
      <c r="R27" s="321">
        <v>35.14</v>
      </c>
      <c r="S27" s="321">
        <v>2.64</v>
      </c>
      <c r="T27" s="321">
        <v>32.5</v>
      </c>
      <c r="U27" s="321"/>
      <c r="V27" s="321"/>
      <c r="W27" s="321"/>
      <c r="X27" s="321"/>
      <c r="Y27" s="321"/>
      <c r="Z27" s="321"/>
    </row>
    <row r="28" s="86" customFormat="1" ht="17.25" customHeight="1" spans="1:26">
      <c r="A28" s="338"/>
      <c r="B28" s="339"/>
      <c r="C28" s="338"/>
      <c r="D28" s="339"/>
      <c r="E28" s="339"/>
      <c r="F28" s="339"/>
      <c r="G28" s="339"/>
      <c r="H28" s="338"/>
      <c r="I28" s="338"/>
      <c r="J28" s="338"/>
      <c r="K28" s="338"/>
      <c r="L28" s="338"/>
      <c r="M28" s="338"/>
      <c r="N28" s="345"/>
      <c r="O28" s="345" t="s">
        <v>187</v>
      </c>
      <c r="P28" s="346" t="s">
        <v>218</v>
      </c>
      <c r="Q28" s="321">
        <v>25.88</v>
      </c>
      <c r="R28" s="321">
        <v>25.88</v>
      </c>
      <c r="S28" s="321">
        <v>4.88</v>
      </c>
      <c r="T28" s="321">
        <v>21</v>
      </c>
      <c r="U28" s="321"/>
      <c r="V28" s="321"/>
      <c r="W28" s="321"/>
      <c r="X28" s="321"/>
      <c r="Y28" s="321"/>
      <c r="Z28" s="321"/>
    </row>
    <row r="29" s="86" customFormat="1" ht="17.25" customHeight="1" spans="1:26">
      <c r="A29" s="338"/>
      <c r="B29" s="339"/>
      <c r="C29" s="338"/>
      <c r="D29" s="339"/>
      <c r="E29" s="339"/>
      <c r="F29" s="339"/>
      <c r="G29" s="339"/>
      <c r="H29" s="338"/>
      <c r="I29" s="338"/>
      <c r="J29" s="338"/>
      <c r="K29" s="338"/>
      <c r="L29" s="338"/>
      <c r="M29" s="338"/>
      <c r="N29" s="345"/>
      <c r="O29" s="345" t="s">
        <v>188</v>
      </c>
      <c r="P29" s="346" t="s">
        <v>224</v>
      </c>
      <c r="Q29" s="321">
        <v>5.75</v>
      </c>
      <c r="R29" s="321">
        <v>5.75</v>
      </c>
      <c r="S29" s="321">
        <v>5.75</v>
      </c>
      <c r="T29" s="321"/>
      <c r="U29" s="321"/>
      <c r="V29" s="321"/>
      <c r="W29" s="321"/>
      <c r="X29" s="321"/>
      <c r="Y29" s="321"/>
      <c r="Z29" s="321"/>
    </row>
    <row r="30" s="86" customFormat="1" ht="17.25" customHeight="1" spans="1:26">
      <c r="A30" s="338"/>
      <c r="B30" s="339"/>
      <c r="C30" s="338"/>
      <c r="D30" s="339"/>
      <c r="E30" s="339"/>
      <c r="F30" s="339"/>
      <c r="G30" s="339"/>
      <c r="H30" s="338"/>
      <c r="I30" s="338"/>
      <c r="J30" s="338"/>
      <c r="K30" s="338"/>
      <c r="L30" s="338"/>
      <c r="M30" s="338"/>
      <c r="N30" s="345"/>
      <c r="O30" s="345" t="s">
        <v>245</v>
      </c>
      <c r="P30" s="346" t="s">
        <v>246</v>
      </c>
      <c r="Q30" s="321">
        <v>165</v>
      </c>
      <c r="R30" s="321">
        <v>165</v>
      </c>
      <c r="S30" s="321"/>
      <c r="T30" s="321">
        <v>165</v>
      </c>
      <c r="U30" s="321"/>
      <c r="V30" s="321"/>
      <c r="W30" s="321"/>
      <c r="X30" s="321"/>
      <c r="Y30" s="321"/>
      <c r="Z30" s="321"/>
    </row>
    <row r="31" s="86" customFormat="1" ht="17.25" customHeight="1" spans="1:26">
      <c r="A31" s="338"/>
      <c r="B31" s="339"/>
      <c r="C31" s="338"/>
      <c r="D31" s="339"/>
      <c r="E31" s="339"/>
      <c r="F31" s="339"/>
      <c r="G31" s="339"/>
      <c r="H31" s="338"/>
      <c r="I31" s="338"/>
      <c r="J31" s="338"/>
      <c r="K31" s="338"/>
      <c r="L31" s="338"/>
      <c r="M31" s="338"/>
      <c r="N31" s="345"/>
      <c r="O31" s="345" t="s">
        <v>247</v>
      </c>
      <c r="P31" s="346" t="s">
        <v>221</v>
      </c>
      <c r="Q31" s="321">
        <v>223</v>
      </c>
      <c r="R31" s="321">
        <v>223</v>
      </c>
      <c r="S31" s="321"/>
      <c r="T31" s="321">
        <v>223</v>
      </c>
      <c r="U31" s="321"/>
      <c r="V31" s="321"/>
      <c r="W31" s="321"/>
      <c r="X31" s="321"/>
      <c r="Y31" s="321"/>
      <c r="Z31" s="321"/>
    </row>
    <row r="32" s="86" customFormat="1" ht="17.25" customHeight="1" spans="1:26">
      <c r="A32" s="338"/>
      <c r="B32" s="339"/>
      <c r="C32" s="338"/>
      <c r="D32" s="339"/>
      <c r="E32" s="339"/>
      <c r="F32" s="339"/>
      <c r="G32" s="339"/>
      <c r="H32" s="338"/>
      <c r="I32" s="338"/>
      <c r="J32" s="338"/>
      <c r="K32" s="338"/>
      <c r="L32" s="338"/>
      <c r="M32" s="338"/>
      <c r="N32" s="345"/>
      <c r="O32" s="345" t="s">
        <v>248</v>
      </c>
      <c r="P32" s="346" t="s">
        <v>249</v>
      </c>
      <c r="Q32" s="321">
        <v>22.96</v>
      </c>
      <c r="R32" s="321">
        <v>22.96</v>
      </c>
      <c r="S32" s="321">
        <v>22.96</v>
      </c>
      <c r="T32" s="321"/>
      <c r="U32" s="321"/>
      <c r="V32" s="321"/>
      <c r="W32" s="321"/>
      <c r="X32" s="321"/>
      <c r="Y32" s="321"/>
      <c r="Z32" s="321"/>
    </row>
    <row r="33" s="86" customFormat="1" ht="17.25" customHeight="1" spans="1:26">
      <c r="A33" s="338"/>
      <c r="B33" s="339"/>
      <c r="C33" s="338"/>
      <c r="D33" s="339"/>
      <c r="E33" s="339"/>
      <c r="F33" s="339"/>
      <c r="G33" s="339"/>
      <c r="H33" s="338"/>
      <c r="I33" s="338"/>
      <c r="J33" s="338"/>
      <c r="K33" s="338"/>
      <c r="L33" s="338"/>
      <c r="M33" s="338"/>
      <c r="N33" s="345"/>
      <c r="O33" s="345" t="s">
        <v>250</v>
      </c>
      <c r="P33" s="346" t="s">
        <v>251</v>
      </c>
      <c r="Q33" s="353">
        <v>25.49</v>
      </c>
      <c r="R33" s="353">
        <v>25.49</v>
      </c>
      <c r="S33" s="353">
        <v>25.49</v>
      </c>
      <c r="T33" s="321"/>
      <c r="U33" s="321"/>
      <c r="V33" s="321"/>
      <c r="W33" s="321"/>
      <c r="X33" s="321"/>
      <c r="Y33" s="321"/>
      <c r="Z33" s="321"/>
    </row>
    <row r="34" s="86" customFormat="1" ht="17.25" customHeight="1" spans="1:26">
      <c r="A34" s="338"/>
      <c r="B34" s="339"/>
      <c r="C34" s="338"/>
      <c r="D34" s="339"/>
      <c r="E34" s="339"/>
      <c r="F34" s="339"/>
      <c r="G34" s="339"/>
      <c r="H34" s="338"/>
      <c r="I34" s="338"/>
      <c r="J34" s="338"/>
      <c r="K34" s="338"/>
      <c r="L34" s="338"/>
      <c r="M34" s="338"/>
      <c r="N34" s="345"/>
      <c r="O34" s="345" t="s">
        <v>252</v>
      </c>
      <c r="P34" s="346" t="s">
        <v>226</v>
      </c>
      <c r="Q34" s="321">
        <v>5.4</v>
      </c>
      <c r="R34" s="321">
        <v>5.4</v>
      </c>
      <c r="S34" s="321">
        <v>5.4</v>
      </c>
      <c r="T34" s="321"/>
      <c r="U34" s="321"/>
      <c r="V34" s="321"/>
      <c r="W34" s="321"/>
      <c r="X34" s="321"/>
      <c r="Y34" s="321"/>
      <c r="Z34" s="321"/>
    </row>
    <row r="35" s="86" customFormat="1" ht="17.25" customHeight="1" spans="1:26">
      <c r="A35" s="338"/>
      <c r="B35" s="339"/>
      <c r="C35" s="338"/>
      <c r="D35" s="339"/>
      <c r="E35" s="339"/>
      <c r="F35" s="339"/>
      <c r="G35" s="339"/>
      <c r="H35" s="338"/>
      <c r="I35" s="338"/>
      <c r="J35" s="338"/>
      <c r="K35" s="338"/>
      <c r="L35" s="338"/>
      <c r="M35" s="338"/>
      <c r="N35" s="345"/>
      <c r="O35" s="345" t="s">
        <v>253</v>
      </c>
      <c r="P35" s="346" t="s">
        <v>254</v>
      </c>
      <c r="Q35" s="321">
        <v>60.2</v>
      </c>
      <c r="R35" s="321">
        <v>60.2</v>
      </c>
      <c r="S35" s="321">
        <v>53.2</v>
      </c>
      <c r="T35" s="321">
        <v>7</v>
      </c>
      <c r="U35" s="321"/>
      <c r="V35" s="321"/>
      <c r="W35" s="321"/>
      <c r="X35" s="321"/>
      <c r="Y35" s="321"/>
      <c r="Z35" s="321"/>
    </row>
    <row r="36" s="86" customFormat="1" ht="17.25" customHeight="1" spans="1:26">
      <c r="A36" s="338"/>
      <c r="B36" s="339"/>
      <c r="C36" s="338"/>
      <c r="D36" s="339"/>
      <c r="E36" s="339"/>
      <c r="F36" s="339"/>
      <c r="G36" s="339"/>
      <c r="H36" s="338"/>
      <c r="I36" s="338"/>
      <c r="J36" s="338"/>
      <c r="K36" s="338"/>
      <c r="L36" s="338"/>
      <c r="M36" s="338"/>
      <c r="N36" s="338" t="s">
        <v>255</v>
      </c>
      <c r="O36" s="338"/>
      <c r="P36" s="344" t="s">
        <v>234</v>
      </c>
      <c r="Q36" s="321">
        <v>89.17</v>
      </c>
      <c r="R36" s="321">
        <v>89.17</v>
      </c>
      <c r="S36" s="321">
        <v>24.17</v>
      </c>
      <c r="T36" s="321">
        <v>65</v>
      </c>
      <c r="U36" s="321"/>
      <c r="V36" s="321"/>
      <c r="W36" s="321"/>
      <c r="X36" s="321"/>
      <c r="Y36" s="321"/>
      <c r="Z36" s="321"/>
    </row>
    <row r="37" s="86" customFormat="1" ht="17.25" customHeight="1" spans="1:26">
      <c r="A37" s="338"/>
      <c r="B37" s="339"/>
      <c r="C37" s="338"/>
      <c r="D37" s="339"/>
      <c r="E37" s="339"/>
      <c r="F37" s="339"/>
      <c r="G37" s="339"/>
      <c r="H37" s="338"/>
      <c r="I37" s="338"/>
      <c r="J37" s="338"/>
      <c r="K37" s="338"/>
      <c r="L37" s="338"/>
      <c r="M37" s="338"/>
      <c r="N37" s="345"/>
      <c r="O37" s="345" t="s">
        <v>200</v>
      </c>
      <c r="P37" s="346" t="s">
        <v>256</v>
      </c>
      <c r="Q37" s="321">
        <v>17.11</v>
      </c>
      <c r="R37" s="321">
        <v>17.11</v>
      </c>
      <c r="S37" s="321">
        <v>17.11</v>
      </c>
      <c r="T37" s="321"/>
      <c r="U37" s="321"/>
      <c r="V37" s="321"/>
      <c r="W37" s="321"/>
      <c r="X37" s="321"/>
      <c r="Y37" s="321"/>
      <c r="Z37" s="321"/>
    </row>
    <row r="38" s="86" customFormat="1" ht="17.25" customHeight="1" spans="1:26">
      <c r="A38" s="338"/>
      <c r="B38" s="339"/>
      <c r="C38" s="338"/>
      <c r="D38" s="339"/>
      <c r="E38" s="339"/>
      <c r="F38" s="339"/>
      <c r="G38" s="339"/>
      <c r="H38" s="338"/>
      <c r="I38" s="338"/>
      <c r="J38" s="338"/>
      <c r="K38" s="338"/>
      <c r="L38" s="338"/>
      <c r="M38" s="338"/>
      <c r="N38" s="345"/>
      <c r="O38" s="345" t="s">
        <v>203</v>
      </c>
      <c r="P38" s="346" t="s">
        <v>257</v>
      </c>
      <c r="Q38" s="321"/>
      <c r="R38" s="321"/>
      <c r="S38" s="321"/>
      <c r="T38" s="321"/>
      <c r="U38" s="321"/>
      <c r="V38" s="321"/>
      <c r="W38" s="321"/>
      <c r="X38" s="321"/>
      <c r="Y38" s="321"/>
      <c r="Z38" s="321"/>
    </row>
    <row r="39" s="86" customFormat="1" ht="17.25" customHeight="1" spans="1:26">
      <c r="A39" s="338"/>
      <c r="B39" s="339"/>
      <c r="C39" s="338"/>
      <c r="D39" s="339"/>
      <c r="E39" s="339"/>
      <c r="F39" s="339"/>
      <c r="G39" s="339"/>
      <c r="H39" s="338"/>
      <c r="I39" s="338"/>
      <c r="J39" s="338"/>
      <c r="K39" s="338"/>
      <c r="L39" s="338"/>
      <c r="M39" s="338"/>
      <c r="N39" s="345"/>
      <c r="O39" s="345" t="s">
        <v>220</v>
      </c>
      <c r="P39" s="346" t="s">
        <v>258</v>
      </c>
      <c r="Q39" s="321">
        <v>17.06</v>
      </c>
      <c r="R39" s="321">
        <v>17.06</v>
      </c>
      <c r="S39" s="321">
        <v>2.06</v>
      </c>
      <c r="T39" s="321">
        <v>15</v>
      </c>
      <c r="U39" s="321"/>
      <c r="V39" s="321"/>
      <c r="W39" s="321"/>
      <c r="X39" s="321"/>
      <c r="Y39" s="321"/>
      <c r="Z39" s="321"/>
    </row>
    <row r="40" s="86" customFormat="1" ht="17.25" customHeight="1" spans="1:26">
      <c r="A40" s="338"/>
      <c r="B40" s="339"/>
      <c r="C40" s="338"/>
      <c r="D40" s="339"/>
      <c r="E40" s="339"/>
      <c r="F40" s="339"/>
      <c r="G40" s="339"/>
      <c r="H40" s="338"/>
      <c r="I40" s="338"/>
      <c r="J40" s="338"/>
      <c r="K40" s="338"/>
      <c r="L40" s="338"/>
      <c r="M40" s="338"/>
      <c r="N40" s="345"/>
      <c r="O40" s="345" t="s">
        <v>210</v>
      </c>
      <c r="P40" s="346" t="s">
        <v>259</v>
      </c>
      <c r="Q40" s="321">
        <v>55</v>
      </c>
      <c r="R40" s="321">
        <v>55</v>
      </c>
      <c r="S40" s="321">
        <v>5</v>
      </c>
      <c r="T40" s="321">
        <v>50</v>
      </c>
      <c r="U40" s="321"/>
      <c r="V40" s="321"/>
      <c r="W40" s="321"/>
      <c r="X40" s="321"/>
      <c r="Y40" s="321"/>
      <c r="Z40" s="321"/>
    </row>
    <row r="41" s="86" customFormat="1" ht="17.25" customHeight="1" spans="1:26">
      <c r="A41" s="338"/>
      <c r="B41" s="339"/>
      <c r="C41" s="338"/>
      <c r="D41" s="339"/>
      <c r="E41" s="339"/>
      <c r="F41" s="339"/>
      <c r="G41" s="339"/>
      <c r="H41" s="338"/>
      <c r="I41" s="338"/>
      <c r="J41" s="338"/>
      <c r="K41" s="338"/>
      <c r="L41" s="338"/>
      <c r="M41" s="338"/>
      <c r="N41" s="338" t="s">
        <v>260</v>
      </c>
      <c r="O41" s="338"/>
      <c r="P41" s="344" t="s">
        <v>57</v>
      </c>
      <c r="Q41" s="321">
        <v>1628.7</v>
      </c>
      <c r="R41" s="321">
        <v>1628.7</v>
      </c>
      <c r="S41" s="321"/>
      <c r="T41" s="321">
        <v>1628.7</v>
      </c>
      <c r="U41" s="321"/>
      <c r="V41" s="321"/>
      <c r="W41" s="321"/>
      <c r="X41" s="321"/>
      <c r="Y41" s="321"/>
      <c r="Z41" s="321"/>
    </row>
    <row r="42" s="86" customFormat="1" ht="17.25" customHeight="1" spans="1:26">
      <c r="A42" s="338"/>
      <c r="B42" s="339"/>
      <c r="C42" s="338"/>
      <c r="D42" s="339"/>
      <c r="E42" s="339"/>
      <c r="F42" s="339"/>
      <c r="G42" s="339"/>
      <c r="H42" s="338"/>
      <c r="I42" s="338"/>
      <c r="J42" s="338"/>
      <c r="K42" s="338"/>
      <c r="L42" s="338"/>
      <c r="M42" s="338"/>
      <c r="N42" s="345"/>
      <c r="O42" s="345" t="s">
        <v>261</v>
      </c>
      <c r="P42" s="346" t="s">
        <v>57</v>
      </c>
      <c r="Q42" s="321">
        <v>1628.7</v>
      </c>
      <c r="R42" s="321">
        <v>1628.7</v>
      </c>
      <c r="S42" s="321"/>
      <c r="T42" s="321">
        <v>1628.7</v>
      </c>
      <c r="U42" s="321"/>
      <c r="V42" s="321"/>
      <c r="W42" s="321"/>
      <c r="X42" s="321"/>
      <c r="Y42" s="321"/>
      <c r="Z42" s="321"/>
    </row>
    <row r="43" s="86" customFormat="1" ht="20.25" customHeight="1" spans="1:26">
      <c r="A43" s="340" t="s">
        <v>24</v>
      </c>
      <c r="B43" s="341"/>
      <c r="C43" s="342"/>
      <c r="D43" s="321">
        <v>3586.27</v>
      </c>
      <c r="E43" s="321">
        <v>3586.27</v>
      </c>
      <c r="F43" s="321">
        <v>1353.57</v>
      </c>
      <c r="G43" s="321">
        <v>2232.7</v>
      </c>
      <c r="H43" s="336"/>
      <c r="I43" s="336"/>
      <c r="J43" s="336"/>
      <c r="K43" s="336"/>
      <c r="L43" s="336"/>
      <c r="M43" s="336"/>
      <c r="N43" s="347" t="s">
        <v>24</v>
      </c>
      <c r="O43" s="347"/>
      <c r="P43" s="347"/>
      <c r="Q43" s="321">
        <v>3586.27</v>
      </c>
      <c r="R43" s="321">
        <v>3586.27</v>
      </c>
      <c r="S43" s="321">
        <v>1353.57</v>
      </c>
      <c r="T43" s="321">
        <v>2232.7</v>
      </c>
      <c r="U43" s="321"/>
      <c r="V43" s="321"/>
      <c r="W43" s="321"/>
      <c r="X43" s="321"/>
      <c r="Y43" s="321"/>
      <c r="Z43" s="321"/>
    </row>
  </sheetData>
  <mergeCells count="16">
    <mergeCell ref="A2:Z2"/>
    <mergeCell ref="A3:C3"/>
    <mergeCell ref="A4:M4"/>
    <mergeCell ref="N4:Z4"/>
    <mergeCell ref="A5:C5"/>
    <mergeCell ref="E5:G5"/>
    <mergeCell ref="H5:J5"/>
    <mergeCell ref="K5:M5"/>
    <mergeCell ref="N5:P5"/>
    <mergeCell ref="R5:T5"/>
    <mergeCell ref="U5:W5"/>
    <mergeCell ref="X5:Z5"/>
    <mergeCell ref="A43:C43"/>
    <mergeCell ref="N43:P43"/>
    <mergeCell ref="D5:D6"/>
    <mergeCell ref="Q5:Q6"/>
  </mergeCells>
  <pageMargins left="0.75" right="0.75" top="1" bottom="1" header="0.5" footer="0.5"/>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workbookViewId="0">
      <selection activeCell="C10" sqref="C10"/>
    </sheetView>
  </sheetViews>
  <sheetFormatPr defaultColWidth="9.14166666666667" defaultRowHeight="14.25" customHeight="1" outlineLevelRow="6" outlineLevelCol="5"/>
  <cols>
    <col min="1" max="1" width="27.425" style="87" customWidth="1"/>
    <col min="2" max="2" width="25.775" style="88" customWidth="1"/>
    <col min="3" max="3" width="17.275" style="87" customWidth="1"/>
    <col min="4" max="4" width="22.225" style="89" customWidth="1"/>
    <col min="5" max="5" width="26.275" style="87" customWidth="1"/>
    <col min="6" max="6" width="18.7166666666667" style="87" customWidth="1"/>
    <col min="7" max="16384" width="9.14166666666667" style="87"/>
  </cols>
  <sheetData>
    <row r="1" customHeight="1" spans="1:6">
      <c r="A1" s="310"/>
      <c r="B1" s="311"/>
      <c r="C1" s="312"/>
      <c r="F1" s="313" t="s">
        <v>262</v>
      </c>
    </row>
    <row r="2" ht="25.5" customHeight="1" spans="1:6">
      <c r="A2" s="314" t="s">
        <v>263</v>
      </c>
      <c r="B2" s="315"/>
      <c r="C2" s="314"/>
      <c r="D2" s="315"/>
      <c r="E2" s="314"/>
      <c r="F2" s="314"/>
    </row>
    <row r="3" ht="15.75" customHeight="1" spans="1:6">
      <c r="A3" s="280" t="s">
        <v>126</v>
      </c>
      <c r="B3" s="311"/>
      <c r="C3" s="312"/>
      <c r="F3" s="455" t="s">
        <v>264</v>
      </c>
    </row>
    <row r="4" ht="19.5" customHeight="1" spans="1:6">
      <c r="A4" s="101" t="s">
        <v>265</v>
      </c>
      <c r="B4" s="100" t="s">
        <v>266</v>
      </c>
      <c r="C4" s="100" t="s">
        <v>267</v>
      </c>
      <c r="D4" s="100"/>
      <c r="E4" s="100"/>
      <c r="F4" s="100" t="s">
        <v>268</v>
      </c>
    </row>
    <row r="5" ht="19.5" customHeight="1" spans="1:6">
      <c r="A5" s="101"/>
      <c r="B5" s="100"/>
      <c r="C5" s="316" t="s">
        <v>269</v>
      </c>
      <c r="D5" s="317" t="s">
        <v>270</v>
      </c>
      <c r="E5" s="316" t="s">
        <v>271</v>
      </c>
      <c r="F5" s="100"/>
    </row>
    <row r="6" s="86" customFormat="1" ht="18.75" customHeight="1" spans="1:6">
      <c r="A6" s="318">
        <v>1</v>
      </c>
      <c r="B6" s="319">
        <v>2</v>
      </c>
      <c r="C6" s="320">
        <v>3</v>
      </c>
      <c r="D6" s="319">
        <v>4</v>
      </c>
      <c r="E6" s="318">
        <v>5</v>
      </c>
      <c r="F6" s="318">
        <v>6</v>
      </c>
    </row>
    <row r="7" s="86" customFormat="1" ht="18.75" customHeight="1" spans="1:6">
      <c r="A7" s="321">
        <v>11.154963</v>
      </c>
      <c r="B7" s="321"/>
      <c r="C7" s="321">
        <v>5.401463</v>
      </c>
      <c r="D7" s="321"/>
      <c r="E7" s="321">
        <v>5.401463</v>
      </c>
      <c r="F7" s="321">
        <v>5.7535</v>
      </c>
    </row>
  </sheetData>
  <mergeCells count="6">
    <mergeCell ref="A2:F2"/>
    <mergeCell ref="A3:D3"/>
    <mergeCell ref="C4:E4"/>
    <mergeCell ref="A4:A5"/>
    <mergeCell ref="B4:B5"/>
    <mergeCell ref="F4:F5"/>
  </mergeCells>
  <pageMargins left="0.75" right="0.75" top="1" bottom="1" header="0.5" footer="0.5"/>
  <pageSetup paperSize="9" fitToWidth="0"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62"/>
  <sheetViews>
    <sheetView workbookViewId="0">
      <selection activeCell="D12" sqref="D12"/>
    </sheetView>
  </sheetViews>
  <sheetFormatPr defaultColWidth="9.14166666666667" defaultRowHeight="14.25" customHeight="1"/>
  <cols>
    <col min="1" max="1" width="22.6666666666667" style="87" customWidth="1"/>
    <col min="2" max="2" width="22" style="88" customWidth="1"/>
    <col min="3" max="3" width="27.6666666666667" style="87" customWidth="1"/>
    <col min="4" max="4" width="15.3333333333333" style="88" customWidth="1"/>
    <col min="5" max="5" width="20.4416666666667" style="87" customWidth="1"/>
    <col min="6" max="6" width="10.275" style="87" customWidth="1"/>
    <col min="7" max="7" width="25.775" style="87" customWidth="1"/>
    <col min="8" max="8" width="10.7166666666667" style="87" customWidth="1"/>
    <col min="9" max="9" width="11" style="87" customWidth="1"/>
    <col min="10" max="10" width="15.425" style="87" customWidth="1"/>
    <col min="11" max="11" width="10.7166666666667" style="87" customWidth="1"/>
    <col min="12" max="13" width="11.1416666666667" style="87" customWidth="1"/>
    <col min="14" max="14" width="10.5583333333333" style="87"/>
    <col min="15" max="15" width="11.1416666666667" style="87" customWidth="1"/>
    <col min="16" max="16" width="11.85" style="87" customWidth="1"/>
    <col min="17" max="19" width="10.5583333333333" style="87"/>
    <col min="20" max="20" width="12.1416666666667" style="87" customWidth="1"/>
    <col min="21" max="23" width="12.275" style="87" customWidth="1"/>
    <col min="24" max="24" width="12.7166666666667" style="87" customWidth="1"/>
    <col min="25" max="26" width="11.1416666666667" style="87" customWidth="1"/>
    <col min="27" max="16384" width="10.5583333333333" style="87"/>
  </cols>
  <sheetData>
    <row r="1" ht="16.5" customHeight="1" spans="2:26">
      <c r="B1" s="275"/>
      <c r="D1" s="276"/>
      <c r="E1" s="277"/>
      <c r="F1" s="277"/>
      <c r="G1" s="277"/>
      <c r="H1" s="278"/>
      <c r="I1" s="278"/>
      <c r="K1" s="278"/>
      <c r="L1" s="278"/>
      <c r="M1" s="278"/>
      <c r="P1" s="278"/>
      <c r="T1" s="278"/>
      <c r="X1" s="305"/>
      <c r="Z1" s="307" t="s">
        <v>272</v>
      </c>
    </row>
    <row r="2" ht="26.25" customHeight="1" spans="1:26">
      <c r="A2" s="279" t="s">
        <v>273</v>
      </c>
      <c r="B2" s="279"/>
      <c r="C2" s="279"/>
      <c r="D2" s="279"/>
      <c r="E2" s="279"/>
      <c r="F2" s="279"/>
      <c r="G2" s="279"/>
      <c r="H2" s="279"/>
      <c r="I2" s="279"/>
      <c r="J2" s="255"/>
      <c r="K2" s="279"/>
      <c r="L2" s="279"/>
      <c r="M2" s="279"/>
      <c r="N2" s="255"/>
      <c r="O2" s="255"/>
      <c r="P2" s="279"/>
      <c r="Q2" s="255"/>
      <c r="R2" s="255"/>
      <c r="S2" s="255"/>
      <c r="T2" s="279"/>
      <c r="U2" s="279"/>
      <c r="V2" s="279"/>
      <c r="W2" s="279"/>
      <c r="X2" s="279"/>
      <c r="Y2" s="279"/>
      <c r="Z2" s="279"/>
    </row>
    <row r="3" ht="27" customHeight="1" spans="1:26">
      <c r="A3" s="280" t="s">
        <v>126</v>
      </c>
      <c r="B3" s="281"/>
      <c r="C3" s="282"/>
      <c r="D3" s="281"/>
      <c r="E3" s="282"/>
      <c r="F3" s="282"/>
      <c r="G3" s="282"/>
      <c r="H3" s="283"/>
      <c r="I3" s="283"/>
      <c r="J3" s="264"/>
      <c r="K3" s="283"/>
      <c r="L3" s="283"/>
      <c r="M3" s="283"/>
      <c r="N3" s="264"/>
      <c r="O3" s="264"/>
      <c r="P3" s="283"/>
      <c r="Q3" s="264"/>
      <c r="R3" s="264"/>
      <c r="S3" s="264"/>
      <c r="T3" s="283"/>
      <c r="X3" s="305"/>
      <c r="Z3" s="456" t="s">
        <v>264</v>
      </c>
    </row>
    <row r="4" ht="18" customHeight="1" spans="1:26">
      <c r="A4" s="284" t="s">
        <v>274</v>
      </c>
      <c r="B4" s="285" t="s">
        <v>275</v>
      </c>
      <c r="C4" s="284" t="s">
        <v>276</v>
      </c>
      <c r="D4" s="285" t="s">
        <v>277</v>
      </c>
      <c r="E4" s="284" t="s">
        <v>278</v>
      </c>
      <c r="F4" s="284" t="s">
        <v>279</v>
      </c>
      <c r="G4" s="284" t="s">
        <v>280</v>
      </c>
      <c r="H4" s="286" t="s">
        <v>281</v>
      </c>
      <c r="I4" s="286" t="s">
        <v>282</v>
      </c>
      <c r="J4" s="100"/>
      <c r="K4" s="286"/>
      <c r="L4" s="286"/>
      <c r="M4" s="286"/>
      <c r="N4" s="100"/>
      <c r="O4" s="100"/>
      <c r="P4" s="286"/>
      <c r="Q4" s="100"/>
      <c r="R4" s="100"/>
      <c r="S4" s="100"/>
      <c r="T4" s="306" t="s">
        <v>36</v>
      </c>
      <c r="U4" s="286" t="s">
        <v>37</v>
      </c>
      <c r="V4" s="286"/>
      <c r="W4" s="286"/>
      <c r="X4" s="286"/>
      <c r="Y4" s="286"/>
      <c r="Z4" s="286"/>
    </row>
    <row r="5" ht="18" customHeight="1" spans="1:26">
      <c r="A5" s="287"/>
      <c r="B5" s="288"/>
      <c r="C5" s="287"/>
      <c r="D5" s="289"/>
      <c r="E5" s="287"/>
      <c r="F5" s="287"/>
      <c r="G5" s="287"/>
      <c r="H5" s="286" t="s">
        <v>283</v>
      </c>
      <c r="I5" s="286" t="s">
        <v>284</v>
      </c>
      <c r="J5" s="100"/>
      <c r="K5" s="286"/>
      <c r="L5" s="286"/>
      <c r="M5" s="286"/>
      <c r="N5" s="100"/>
      <c r="O5" s="100"/>
      <c r="P5" s="286"/>
      <c r="Q5" s="100" t="s">
        <v>285</v>
      </c>
      <c r="R5" s="100"/>
      <c r="S5" s="100"/>
      <c r="T5" s="284" t="s">
        <v>286</v>
      </c>
      <c r="U5" s="286" t="s">
        <v>287</v>
      </c>
      <c r="V5" s="306" t="s">
        <v>38</v>
      </c>
      <c r="W5" s="286" t="s">
        <v>37</v>
      </c>
      <c r="X5" s="306" t="s">
        <v>40</v>
      </c>
      <c r="Y5" s="306" t="s">
        <v>41</v>
      </c>
      <c r="Z5" s="303" t="s">
        <v>42</v>
      </c>
    </row>
    <row r="6" customHeight="1" spans="1:26">
      <c r="A6" s="290"/>
      <c r="B6" s="291"/>
      <c r="C6" s="290"/>
      <c r="D6" s="291"/>
      <c r="E6" s="290"/>
      <c r="F6" s="290"/>
      <c r="G6" s="290"/>
      <c r="H6" s="290"/>
      <c r="I6" s="302" t="s">
        <v>288</v>
      </c>
      <c r="J6" s="303" t="s">
        <v>289</v>
      </c>
      <c r="K6" s="284" t="s">
        <v>290</v>
      </c>
      <c r="L6" s="284" t="s">
        <v>291</v>
      </c>
      <c r="M6" s="284" t="s">
        <v>292</v>
      </c>
      <c r="N6" s="284" t="s">
        <v>293</v>
      </c>
      <c r="O6" s="284" t="s">
        <v>294</v>
      </c>
      <c r="P6" s="284" t="s">
        <v>295</v>
      </c>
      <c r="Q6" s="284" t="s">
        <v>284</v>
      </c>
      <c r="R6" s="284" t="s">
        <v>294</v>
      </c>
      <c r="S6" s="284" t="s">
        <v>295</v>
      </c>
      <c r="T6" s="290"/>
      <c r="U6" s="284" t="s">
        <v>269</v>
      </c>
      <c r="V6" s="284" t="s">
        <v>296</v>
      </c>
      <c r="W6" s="284" t="s">
        <v>297</v>
      </c>
      <c r="X6" s="284" t="s">
        <v>298</v>
      </c>
      <c r="Y6" s="284" t="s">
        <v>299</v>
      </c>
      <c r="Z6" s="284" t="s">
        <v>300</v>
      </c>
    </row>
    <row r="7" ht="37.5" customHeight="1" spans="1:26">
      <c r="A7" s="292"/>
      <c r="B7" s="293"/>
      <c r="C7" s="292"/>
      <c r="D7" s="293"/>
      <c r="E7" s="292"/>
      <c r="F7" s="292"/>
      <c r="G7" s="292"/>
      <c r="H7" s="292"/>
      <c r="I7" s="190" t="s">
        <v>269</v>
      </c>
      <c r="J7" s="190" t="s">
        <v>301</v>
      </c>
      <c r="K7" s="304" t="s">
        <v>289</v>
      </c>
      <c r="L7" s="304" t="s">
        <v>302</v>
      </c>
      <c r="M7" s="304" t="s">
        <v>303</v>
      </c>
      <c r="N7" s="304" t="s">
        <v>304</v>
      </c>
      <c r="O7" s="304" t="s">
        <v>304</v>
      </c>
      <c r="P7" s="304" t="s">
        <v>304</v>
      </c>
      <c r="Q7" s="304" t="s">
        <v>302</v>
      </c>
      <c r="R7" s="304" t="s">
        <v>303</v>
      </c>
      <c r="S7" s="304" t="s">
        <v>304</v>
      </c>
      <c r="T7" s="304" t="s">
        <v>36</v>
      </c>
      <c r="U7" s="304" t="s">
        <v>32</v>
      </c>
      <c r="V7" s="304" t="s">
        <v>38</v>
      </c>
      <c r="W7" s="304" t="s">
        <v>305</v>
      </c>
      <c r="X7" s="304" t="s">
        <v>40</v>
      </c>
      <c r="Y7" s="304" t="s">
        <v>41</v>
      </c>
      <c r="Z7" s="304" t="s">
        <v>42</v>
      </c>
    </row>
    <row r="8" s="86" customFormat="1" customHeight="1" spans="1:26">
      <c r="A8" s="16">
        <v>1</v>
      </c>
      <c r="B8" s="294">
        <v>2</v>
      </c>
      <c r="C8" s="16">
        <v>3</v>
      </c>
      <c r="D8" s="294">
        <v>4</v>
      </c>
      <c r="E8" s="16">
        <v>5</v>
      </c>
      <c r="F8" s="16">
        <v>6</v>
      </c>
      <c r="G8" s="16">
        <v>7</v>
      </c>
      <c r="H8" s="16">
        <v>8</v>
      </c>
      <c r="I8" s="16">
        <v>9</v>
      </c>
      <c r="J8" s="16">
        <v>10</v>
      </c>
      <c r="K8" s="16">
        <v>11</v>
      </c>
      <c r="L8" s="16">
        <v>12</v>
      </c>
      <c r="M8" s="16">
        <v>13</v>
      </c>
      <c r="N8" s="16">
        <v>14</v>
      </c>
      <c r="O8" s="16">
        <v>15</v>
      </c>
      <c r="P8" s="16">
        <v>16</v>
      </c>
      <c r="Q8" s="16">
        <v>17</v>
      </c>
      <c r="R8" s="16">
        <v>18</v>
      </c>
      <c r="S8" s="16">
        <v>19</v>
      </c>
      <c r="T8" s="16">
        <v>20</v>
      </c>
      <c r="U8" s="16">
        <v>21</v>
      </c>
      <c r="V8" s="16">
        <v>22</v>
      </c>
      <c r="W8" s="16">
        <v>23</v>
      </c>
      <c r="X8" s="16">
        <v>24</v>
      </c>
      <c r="Y8" s="308">
        <v>25</v>
      </c>
      <c r="Z8" s="309">
        <v>26</v>
      </c>
    </row>
    <row r="9" s="86" customFormat="1" ht="21" customHeight="1" outlineLevel="1" spans="1:26">
      <c r="A9" s="17" t="s">
        <v>44</v>
      </c>
      <c r="B9" s="295"/>
      <c r="C9" s="296"/>
      <c r="D9" s="295"/>
      <c r="E9" s="296"/>
      <c r="F9" s="296"/>
      <c r="G9" s="296"/>
      <c r="H9" s="21">
        <v>1353.570612</v>
      </c>
      <c r="I9" s="21">
        <v>1353.570612</v>
      </c>
      <c r="J9" s="21"/>
      <c r="K9" s="21"/>
      <c r="L9" s="21"/>
      <c r="M9" s="21">
        <v>1353.570612</v>
      </c>
      <c r="N9" s="21"/>
      <c r="O9" s="21"/>
      <c r="P9" s="21"/>
      <c r="Q9" s="21"/>
      <c r="R9" s="21"/>
      <c r="S9" s="21"/>
      <c r="T9" s="21"/>
      <c r="U9" s="21"/>
      <c r="V9" s="21"/>
      <c r="W9" s="21"/>
      <c r="X9" s="21"/>
      <c r="Y9" s="21"/>
      <c r="Z9" s="21"/>
    </row>
    <row r="10" s="86" customFormat="1" ht="23.25" customHeight="1" outlineLevel="1" spans="1:26">
      <c r="A10" s="297" t="s">
        <v>44</v>
      </c>
      <c r="B10" s="22" t="s">
        <v>306</v>
      </c>
      <c r="C10" s="17" t="s">
        <v>307</v>
      </c>
      <c r="D10" s="22" t="s">
        <v>77</v>
      </c>
      <c r="E10" s="17" t="s">
        <v>78</v>
      </c>
      <c r="F10" s="17" t="s">
        <v>308</v>
      </c>
      <c r="G10" s="17" t="s">
        <v>202</v>
      </c>
      <c r="H10" s="21">
        <v>227.9652</v>
      </c>
      <c r="I10" s="21">
        <v>227.9652</v>
      </c>
      <c r="J10" s="21"/>
      <c r="K10" s="21"/>
      <c r="L10" s="21"/>
      <c r="M10" s="21">
        <v>227.9652</v>
      </c>
      <c r="N10" s="21"/>
      <c r="O10" s="21"/>
      <c r="P10" s="21"/>
      <c r="Q10" s="21"/>
      <c r="R10" s="21"/>
      <c r="S10" s="21"/>
      <c r="T10" s="21"/>
      <c r="U10" s="21"/>
      <c r="V10" s="21"/>
      <c r="W10" s="21"/>
      <c r="X10" s="21"/>
      <c r="Y10" s="21"/>
      <c r="Z10" s="21"/>
    </row>
    <row r="11" s="86" customFormat="1" ht="23.25" customHeight="1" outlineLevel="1" spans="1:26">
      <c r="A11" s="297" t="s">
        <v>44</v>
      </c>
      <c r="B11" s="22" t="s">
        <v>309</v>
      </c>
      <c r="C11" s="17" t="s">
        <v>310</v>
      </c>
      <c r="D11" s="22" t="s">
        <v>79</v>
      </c>
      <c r="E11" s="17" t="s">
        <v>80</v>
      </c>
      <c r="F11" s="17" t="s">
        <v>308</v>
      </c>
      <c r="G11" s="17" t="s">
        <v>202</v>
      </c>
      <c r="H11" s="21">
        <v>74.6796</v>
      </c>
      <c r="I11" s="21">
        <v>74.6796</v>
      </c>
      <c r="J11" s="21"/>
      <c r="K11" s="21"/>
      <c r="L11" s="21"/>
      <c r="M11" s="21">
        <v>74.6796</v>
      </c>
      <c r="N11" s="21"/>
      <c r="O11" s="22"/>
      <c r="P11" s="22"/>
      <c r="Q11" s="21"/>
      <c r="R11" s="21"/>
      <c r="S11" s="21"/>
      <c r="T11" s="21"/>
      <c r="U11" s="21"/>
      <c r="V11" s="21"/>
      <c r="W11" s="21"/>
      <c r="X11" s="21"/>
      <c r="Y11" s="21"/>
      <c r="Z11" s="21"/>
    </row>
    <row r="12" s="86" customFormat="1" ht="23.25" customHeight="1" outlineLevel="1" spans="1:26">
      <c r="A12" s="297" t="s">
        <v>44</v>
      </c>
      <c r="B12" s="22" t="s">
        <v>306</v>
      </c>
      <c r="C12" s="17" t="s">
        <v>307</v>
      </c>
      <c r="D12" s="22" t="s">
        <v>77</v>
      </c>
      <c r="E12" s="17" t="s">
        <v>78</v>
      </c>
      <c r="F12" s="17" t="s">
        <v>311</v>
      </c>
      <c r="G12" s="17" t="s">
        <v>205</v>
      </c>
      <c r="H12" s="21">
        <v>313.322184</v>
      </c>
      <c r="I12" s="21">
        <v>313.322184</v>
      </c>
      <c r="J12" s="21"/>
      <c r="K12" s="21"/>
      <c r="L12" s="21"/>
      <c r="M12" s="21">
        <v>313.322184</v>
      </c>
      <c r="N12" s="21"/>
      <c r="O12" s="22"/>
      <c r="P12" s="22"/>
      <c r="Q12" s="21"/>
      <c r="R12" s="21"/>
      <c r="S12" s="21"/>
      <c r="T12" s="21"/>
      <c r="U12" s="21"/>
      <c r="V12" s="21"/>
      <c r="W12" s="21"/>
      <c r="X12" s="21"/>
      <c r="Y12" s="21"/>
      <c r="Z12" s="21"/>
    </row>
    <row r="13" s="86" customFormat="1" ht="23.25" customHeight="1" outlineLevel="1" spans="1:26">
      <c r="A13" s="297" t="s">
        <v>44</v>
      </c>
      <c r="B13" s="22" t="s">
        <v>309</v>
      </c>
      <c r="C13" s="17" t="s">
        <v>310</v>
      </c>
      <c r="D13" s="22" t="s">
        <v>79</v>
      </c>
      <c r="E13" s="17" t="s">
        <v>80</v>
      </c>
      <c r="F13" s="17" t="s">
        <v>311</v>
      </c>
      <c r="G13" s="17" t="s">
        <v>205</v>
      </c>
      <c r="H13" s="21">
        <v>6.0921</v>
      </c>
      <c r="I13" s="21">
        <v>6.0921</v>
      </c>
      <c r="J13" s="21"/>
      <c r="K13" s="21"/>
      <c r="L13" s="21"/>
      <c r="M13" s="21">
        <v>6.0921</v>
      </c>
      <c r="N13" s="21"/>
      <c r="O13" s="22"/>
      <c r="P13" s="22"/>
      <c r="Q13" s="21"/>
      <c r="R13" s="21"/>
      <c r="S13" s="21"/>
      <c r="T13" s="21"/>
      <c r="U13" s="21"/>
      <c r="V13" s="21"/>
      <c r="W13" s="21"/>
      <c r="X13" s="21"/>
      <c r="Y13" s="21"/>
      <c r="Z13" s="21"/>
    </row>
    <row r="14" s="86" customFormat="1" ht="23.25" customHeight="1" outlineLevel="1" spans="1:26">
      <c r="A14" s="297" t="s">
        <v>44</v>
      </c>
      <c r="B14" s="22" t="s">
        <v>312</v>
      </c>
      <c r="C14" s="17" t="s">
        <v>313</v>
      </c>
      <c r="D14" s="22" t="s">
        <v>77</v>
      </c>
      <c r="E14" s="17" t="s">
        <v>78</v>
      </c>
      <c r="F14" s="17" t="s">
        <v>314</v>
      </c>
      <c r="G14" s="17" t="s">
        <v>207</v>
      </c>
      <c r="H14" s="21">
        <v>79.554</v>
      </c>
      <c r="I14" s="21">
        <v>79.554</v>
      </c>
      <c r="J14" s="21"/>
      <c r="K14" s="21"/>
      <c r="L14" s="21"/>
      <c r="M14" s="21">
        <v>79.554</v>
      </c>
      <c r="N14" s="21"/>
      <c r="O14" s="22"/>
      <c r="P14" s="22"/>
      <c r="Q14" s="21"/>
      <c r="R14" s="21"/>
      <c r="S14" s="21"/>
      <c r="T14" s="21"/>
      <c r="U14" s="21"/>
      <c r="V14" s="21"/>
      <c r="W14" s="21"/>
      <c r="X14" s="21"/>
      <c r="Y14" s="21"/>
      <c r="Z14" s="21"/>
    </row>
    <row r="15" s="86" customFormat="1" ht="23.25" customHeight="1" outlineLevel="1" spans="1:26">
      <c r="A15" s="297" t="s">
        <v>44</v>
      </c>
      <c r="B15" s="22" t="s">
        <v>315</v>
      </c>
      <c r="C15" s="17" t="s">
        <v>316</v>
      </c>
      <c r="D15" s="22" t="s">
        <v>79</v>
      </c>
      <c r="E15" s="17" t="s">
        <v>80</v>
      </c>
      <c r="F15" s="17" t="s">
        <v>317</v>
      </c>
      <c r="G15" s="17" t="s">
        <v>211</v>
      </c>
      <c r="H15" s="21">
        <v>32.4</v>
      </c>
      <c r="I15" s="21">
        <v>32.4</v>
      </c>
      <c r="J15" s="21"/>
      <c r="K15" s="21"/>
      <c r="L15" s="21"/>
      <c r="M15" s="21">
        <v>32.4</v>
      </c>
      <c r="N15" s="21"/>
      <c r="O15" s="22"/>
      <c r="P15" s="22"/>
      <c r="Q15" s="21"/>
      <c r="R15" s="21"/>
      <c r="S15" s="21"/>
      <c r="T15" s="21"/>
      <c r="U15" s="21"/>
      <c r="V15" s="21"/>
      <c r="W15" s="21"/>
      <c r="X15" s="21"/>
      <c r="Y15" s="21"/>
      <c r="Z15" s="21"/>
    </row>
    <row r="16" s="86" customFormat="1" ht="23.25" customHeight="1" outlineLevel="1" spans="1:26">
      <c r="A16" s="297" t="s">
        <v>44</v>
      </c>
      <c r="B16" s="22" t="s">
        <v>309</v>
      </c>
      <c r="C16" s="17" t="s">
        <v>310</v>
      </c>
      <c r="D16" s="22" t="s">
        <v>79</v>
      </c>
      <c r="E16" s="17" t="s">
        <v>80</v>
      </c>
      <c r="F16" s="17" t="s">
        <v>317</v>
      </c>
      <c r="G16" s="17" t="s">
        <v>211</v>
      </c>
      <c r="H16" s="21">
        <v>58.8048</v>
      </c>
      <c r="I16" s="21">
        <v>58.8048</v>
      </c>
      <c r="J16" s="21"/>
      <c r="K16" s="21"/>
      <c r="L16" s="21"/>
      <c r="M16" s="21">
        <v>58.8048</v>
      </c>
      <c r="N16" s="21"/>
      <c r="O16" s="22"/>
      <c r="P16" s="22"/>
      <c r="Q16" s="21"/>
      <c r="R16" s="21"/>
      <c r="S16" s="21"/>
      <c r="T16" s="21"/>
      <c r="U16" s="21"/>
      <c r="V16" s="21"/>
      <c r="W16" s="21"/>
      <c r="X16" s="21"/>
      <c r="Y16" s="21"/>
      <c r="Z16" s="21"/>
    </row>
    <row r="17" s="86" customFormat="1" ht="23.25" customHeight="1" outlineLevel="1" spans="1:26">
      <c r="A17" s="297" t="s">
        <v>44</v>
      </c>
      <c r="B17" s="22" t="s">
        <v>309</v>
      </c>
      <c r="C17" s="17" t="s">
        <v>310</v>
      </c>
      <c r="D17" s="22" t="s">
        <v>79</v>
      </c>
      <c r="E17" s="17" t="s">
        <v>80</v>
      </c>
      <c r="F17" s="17" t="s">
        <v>317</v>
      </c>
      <c r="G17" s="17" t="s">
        <v>211</v>
      </c>
      <c r="H17" s="21">
        <v>16.68</v>
      </c>
      <c r="I17" s="21">
        <v>16.68</v>
      </c>
      <c r="J17" s="21"/>
      <c r="K17" s="21"/>
      <c r="L17" s="21"/>
      <c r="M17" s="21">
        <v>16.68</v>
      </c>
      <c r="N17" s="21"/>
      <c r="O17" s="22"/>
      <c r="P17" s="22"/>
      <c r="Q17" s="21"/>
      <c r="R17" s="21"/>
      <c r="S17" s="21"/>
      <c r="T17" s="21"/>
      <c r="U17" s="21"/>
      <c r="V17" s="21"/>
      <c r="W17" s="21"/>
      <c r="X17" s="21"/>
      <c r="Y17" s="21"/>
      <c r="Z17" s="21"/>
    </row>
    <row r="18" s="86" customFormat="1" ht="23.25" customHeight="1" outlineLevel="1" spans="1:26">
      <c r="A18" s="297" t="s">
        <v>44</v>
      </c>
      <c r="B18" s="22" t="s">
        <v>306</v>
      </c>
      <c r="C18" s="17" t="s">
        <v>307</v>
      </c>
      <c r="D18" s="22" t="s">
        <v>77</v>
      </c>
      <c r="E18" s="17" t="s">
        <v>78</v>
      </c>
      <c r="F18" s="17" t="s">
        <v>314</v>
      </c>
      <c r="G18" s="17" t="s">
        <v>207</v>
      </c>
      <c r="H18" s="21">
        <v>18.9971</v>
      </c>
      <c r="I18" s="21">
        <v>18.9971</v>
      </c>
      <c r="J18" s="21"/>
      <c r="K18" s="21"/>
      <c r="L18" s="21"/>
      <c r="M18" s="21">
        <v>18.9971</v>
      </c>
      <c r="N18" s="21"/>
      <c r="O18" s="22"/>
      <c r="P18" s="22"/>
      <c r="Q18" s="21"/>
      <c r="R18" s="21"/>
      <c r="S18" s="21"/>
      <c r="T18" s="21"/>
      <c r="U18" s="21"/>
      <c r="V18" s="21"/>
      <c r="W18" s="21"/>
      <c r="X18" s="21"/>
      <c r="Y18" s="21"/>
      <c r="Z18" s="21"/>
    </row>
    <row r="19" s="86" customFormat="1" ht="23.25" customHeight="1" outlineLevel="1" spans="1:26">
      <c r="A19" s="297" t="s">
        <v>44</v>
      </c>
      <c r="B19" s="22" t="s">
        <v>309</v>
      </c>
      <c r="C19" s="17" t="s">
        <v>310</v>
      </c>
      <c r="D19" s="22" t="s">
        <v>79</v>
      </c>
      <c r="E19" s="17" t="s">
        <v>80</v>
      </c>
      <c r="F19" s="17" t="s">
        <v>317</v>
      </c>
      <c r="G19" s="17" t="s">
        <v>211</v>
      </c>
      <c r="H19" s="21">
        <v>6.2233</v>
      </c>
      <c r="I19" s="21">
        <v>6.2233</v>
      </c>
      <c r="J19" s="21"/>
      <c r="K19" s="21"/>
      <c r="L19" s="21"/>
      <c r="M19" s="21">
        <v>6.2233</v>
      </c>
      <c r="N19" s="21"/>
      <c r="O19" s="22"/>
      <c r="P19" s="22"/>
      <c r="Q19" s="21"/>
      <c r="R19" s="21"/>
      <c r="S19" s="21"/>
      <c r="T19" s="21"/>
      <c r="U19" s="21"/>
      <c r="V19" s="21"/>
      <c r="W19" s="21"/>
      <c r="X19" s="21"/>
      <c r="Y19" s="21"/>
      <c r="Z19" s="21"/>
    </row>
    <row r="20" s="86" customFormat="1" ht="23.25" customHeight="1" outlineLevel="1" spans="1:26">
      <c r="A20" s="297" t="s">
        <v>44</v>
      </c>
      <c r="B20" s="22" t="s">
        <v>318</v>
      </c>
      <c r="C20" s="17" t="s">
        <v>319</v>
      </c>
      <c r="D20" s="22" t="s">
        <v>64</v>
      </c>
      <c r="E20" s="17" t="s">
        <v>65</v>
      </c>
      <c r="F20" s="17" t="s">
        <v>320</v>
      </c>
      <c r="G20" s="17" t="s">
        <v>214</v>
      </c>
      <c r="H20" s="21">
        <v>92.547632</v>
      </c>
      <c r="I20" s="21">
        <v>92.547632</v>
      </c>
      <c r="J20" s="21"/>
      <c r="K20" s="21"/>
      <c r="L20" s="21"/>
      <c r="M20" s="21">
        <v>92.547632</v>
      </c>
      <c r="N20" s="21"/>
      <c r="O20" s="22"/>
      <c r="P20" s="22"/>
      <c r="Q20" s="21"/>
      <c r="R20" s="21"/>
      <c r="S20" s="21"/>
      <c r="T20" s="21"/>
      <c r="U20" s="21"/>
      <c r="V20" s="21"/>
      <c r="W20" s="21"/>
      <c r="X20" s="21"/>
      <c r="Y20" s="21"/>
      <c r="Z20" s="21"/>
    </row>
    <row r="21" s="86" customFormat="1" ht="23.25" customHeight="1" outlineLevel="1" spans="1:26">
      <c r="A21" s="297" t="s">
        <v>44</v>
      </c>
      <c r="B21" s="22" t="s">
        <v>318</v>
      </c>
      <c r="C21" s="17" t="s">
        <v>319</v>
      </c>
      <c r="D21" s="22" t="s">
        <v>64</v>
      </c>
      <c r="E21" s="17" t="s">
        <v>65</v>
      </c>
      <c r="F21" s="17" t="s">
        <v>320</v>
      </c>
      <c r="G21" s="17" t="s">
        <v>214</v>
      </c>
      <c r="H21" s="21">
        <v>29.062671</v>
      </c>
      <c r="I21" s="21">
        <v>29.062671</v>
      </c>
      <c r="J21" s="21"/>
      <c r="K21" s="21"/>
      <c r="L21" s="21"/>
      <c r="M21" s="21">
        <v>29.062671</v>
      </c>
      <c r="N21" s="21"/>
      <c r="O21" s="22"/>
      <c r="P21" s="22"/>
      <c r="Q21" s="21"/>
      <c r="R21" s="21"/>
      <c r="S21" s="21"/>
      <c r="T21" s="21"/>
      <c r="U21" s="21"/>
      <c r="V21" s="21"/>
      <c r="W21" s="21"/>
      <c r="X21" s="21"/>
      <c r="Y21" s="21"/>
      <c r="Z21" s="21"/>
    </row>
    <row r="22" s="86" customFormat="1" ht="23.25" customHeight="1" outlineLevel="1" spans="1:26">
      <c r="A22" s="297" t="s">
        <v>44</v>
      </c>
      <c r="B22" s="22" t="s">
        <v>321</v>
      </c>
      <c r="C22" s="17" t="s">
        <v>322</v>
      </c>
      <c r="D22" s="22" t="s">
        <v>101</v>
      </c>
      <c r="E22" s="17" t="s">
        <v>102</v>
      </c>
      <c r="F22" s="17" t="s">
        <v>323</v>
      </c>
      <c r="G22" s="17" t="s">
        <v>219</v>
      </c>
      <c r="H22" s="21">
        <v>32.631269</v>
      </c>
      <c r="I22" s="21">
        <v>32.631269</v>
      </c>
      <c r="J22" s="21"/>
      <c r="K22" s="21"/>
      <c r="L22" s="21"/>
      <c r="M22" s="21">
        <v>32.631269</v>
      </c>
      <c r="N22" s="21"/>
      <c r="O22" s="22"/>
      <c r="P22" s="22"/>
      <c r="Q22" s="21"/>
      <c r="R22" s="21"/>
      <c r="S22" s="21"/>
      <c r="T22" s="21"/>
      <c r="U22" s="21"/>
      <c r="V22" s="21"/>
      <c r="W22" s="21"/>
      <c r="X22" s="21"/>
      <c r="Y22" s="21"/>
      <c r="Z22" s="21"/>
    </row>
    <row r="23" s="86" customFormat="1" ht="23.25" customHeight="1" outlineLevel="1" spans="1:26">
      <c r="A23" s="297" t="s">
        <v>44</v>
      </c>
      <c r="B23" s="22" t="s">
        <v>321</v>
      </c>
      <c r="C23" s="17" t="s">
        <v>322</v>
      </c>
      <c r="D23" s="22" t="s">
        <v>101</v>
      </c>
      <c r="E23" s="17" t="s">
        <v>102</v>
      </c>
      <c r="F23" s="17" t="s">
        <v>323</v>
      </c>
      <c r="G23" s="17" t="s">
        <v>219</v>
      </c>
      <c r="H23" s="21">
        <v>10.606531</v>
      </c>
      <c r="I23" s="21">
        <v>10.606531</v>
      </c>
      <c r="J23" s="21"/>
      <c r="K23" s="21"/>
      <c r="L23" s="21"/>
      <c r="M23" s="21">
        <v>10.606531</v>
      </c>
      <c r="N23" s="21"/>
      <c r="O23" s="22"/>
      <c r="P23" s="22"/>
      <c r="Q23" s="21"/>
      <c r="R23" s="21"/>
      <c r="S23" s="21"/>
      <c r="T23" s="21"/>
      <c r="U23" s="21"/>
      <c r="V23" s="21"/>
      <c r="W23" s="21"/>
      <c r="X23" s="21"/>
      <c r="Y23" s="21"/>
      <c r="Z23" s="21"/>
    </row>
    <row r="24" s="86" customFormat="1" ht="23.25" customHeight="1" outlineLevel="1" spans="1:26">
      <c r="A24" s="297" t="s">
        <v>44</v>
      </c>
      <c r="B24" s="22" t="s">
        <v>324</v>
      </c>
      <c r="C24" s="17" t="s">
        <v>325</v>
      </c>
      <c r="D24" s="22" t="s">
        <v>105</v>
      </c>
      <c r="E24" s="17" t="s">
        <v>106</v>
      </c>
      <c r="F24" s="17" t="s">
        <v>326</v>
      </c>
      <c r="G24" s="17" t="s">
        <v>225</v>
      </c>
      <c r="H24" s="21">
        <v>1.919486</v>
      </c>
      <c r="I24" s="21">
        <v>1.919486</v>
      </c>
      <c r="J24" s="21"/>
      <c r="K24" s="21"/>
      <c r="L24" s="21"/>
      <c r="M24" s="21">
        <v>1.919486</v>
      </c>
      <c r="N24" s="21"/>
      <c r="O24" s="22"/>
      <c r="P24" s="22"/>
      <c r="Q24" s="21"/>
      <c r="R24" s="21"/>
      <c r="S24" s="21"/>
      <c r="T24" s="21"/>
      <c r="U24" s="21"/>
      <c r="V24" s="21"/>
      <c r="W24" s="21"/>
      <c r="X24" s="21"/>
      <c r="Y24" s="21"/>
      <c r="Z24" s="21"/>
    </row>
    <row r="25" s="86" customFormat="1" ht="23.25" customHeight="1" outlineLevel="1" spans="1:26">
      <c r="A25" s="297" t="s">
        <v>44</v>
      </c>
      <c r="B25" s="22" t="s">
        <v>324</v>
      </c>
      <c r="C25" s="17" t="s">
        <v>325</v>
      </c>
      <c r="D25" s="22" t="s">
        <v>105</v>
      </c>
      <c r="E25" s="17" t="s">
        <v>106</v>
      </c>
      <c r="F25" s="17" t="s">
        <v>326</v>
      </c>
      <c r="G25" s="17" t="s">
        <v>225</v>
      </c>
      <c r="H25" s="21">
        <v>0.623914</v>
      </c>
      <c r="I25" s="21">
        <v>0.623914</v>
      </c>
      <c r="J25" s="21"/>
      <c r="K25" s="21"/>
      <c r="L25" s="21"/>
      <c r="M25" s="21">
        <v>0.623914</v>
      </c>
      <c r="N25" s="21"/>
      <c r="O25" s="22"/>
      <c r="P25" s="22"/>
      <c r="Q25" s="21"/>
      <c r="R25" s="21"/>
      <c r="S25" s="21"/>
      <c r="T25" s="21"/>
      <c r="U25" s="21"/>
      <c r="V25" s="21"/>
      <c r="W25" s="21"/>
      <c r="X25" s="21"/>
      <c r="Y25" s="21"/>
      <c r="Z25" s="21"/>
    </row>
    <row r="26" s="86" customFormat="1" ht="23.25" customHeight="1" outlineLevel="1" spans="1:26">
      <c r="A26" s="297" t="s">
        <v>44</v>
      </c>
      <c r="B26" s="22" t="s">
        <v>327</v>
      </c>
      <c r="C26" s="17" t="s">
        <v>328</v>
      </c>
      <c r="D26" s="22" t="s">
        <v>105</v>
      </c>
      <c r="E26" s="17" t="s">
        <v>106</v>
      </c>
      <c r="F26" s="17" t="s">
        <v>326</v>
      </c>
      <c r="G26" s="17" t="s">
        <v>225</v>
      </c>
      <c r="H26" s="21">
        <v>2.399358</v>
      </c>
      <c r="I26" s="21">
        <v>2.399358</v>
      </c>
      <c r="J26" s="21"/>
      <c r="K26" s="21"/>
      <c r="L26" s="21"/>
      <c r="M26" s="21">
        <v>2.399358</v>
      </c>
      <c r="N26" s="21"/>
      <c r="O26" s="22"/>
      <c r="P26" s="22"/>
      <c r="Q26" s="21"/>
      <c r="R26" s="21"/>
      <c r="S26" s="21"/>
      <c r="T26" s="21"/>
      <c r="U26" s="21"/>
      <c r="V26" s="21"/>
      <c r="W26" s="21"/>
      <c r="X26" s="21"/>
      <c r="Y26" s="21"/>
      <c r="Z26" s="21"/>
    </row>
    <row r="27" s="86" customFormat="1" ht="23.25" customHeight="1" outlineLevel="1" spans="1:26">
      <c r="A27" s="297" t="s">
        <v>44</v>
      </c>
      <c r="B27" s="22" t="s">
        <v>329</v>
      </c>
      <c r="C27" s="17" t="s">
        <v>330</v>
      </c>
      <c r="D27" s="22" t="s">
        <v>72</v>
      </c>
      <c r="E27" s="17" t="s">
        <v>71</v>
      </c>
      <c r="F27" s="17" t="s">
        <v>326</v>
      </c>
      <c r="G27" s="17" t="s">
        <v>225</v>
      </c>
      <c r="H27" s="21">
        <v>1.091849</v>
      </c>
      <c r="I27" s="21">
        <v>1.091849</v>
      </c>
      <c r="J27" s="21"/>
      <c r="K27" s="21"/>
      <c r="L27" s="21"/>
      <c r="M27" s="21">
        <v>1.091849</v>
      </c>
      <c r="N27" s="21"/>
      <c r="O27" s="22"/>
      <c r="P27" s="22"/>
      <c r="Q27" s="21"/>
      <c r="R27" s="21"/>
      <c r="S27" s="21"/>
      <c r="T27" s="21"/>
      <c r="U27" s="21"/>
      <c r="V27" s="21"/>
      <c r="W27" s="21"/>
      <c r="X27" s="21"/>
      <c r="Y27" s="21"/>
      <c r="Z27" s="21"/>
    </row>
    <row r="28" s="86" customFormat="1" ht="23.25" customHeight="1" outlineLevel="1" spans="1:26">
      <c r="A28" s="297" t="s">
        <v>44</v>
      </c>
      <c r="B28" s="22" t="s">
        <v>331</v>
      </c>
      <c r="C28" s="17" t="s">
        <v>332</v>
      </c>
      <c r="D28" s="22" t="s">
        <v>105</v>
      </c>
      <c r="E28" s="17" t="s">
        <v>106</v>
      </c>
      <c r="F28" s="17" t="s">
        <v>326</v>
      </c>
      <c r="G28" s="17" t="s">
        <v>225</v>
      </c>
      <c r="H28" s="21">
        <v>2.7398</v>
      </c>
      <c r="I28" s="21">
        <v>2.7398</v>
      </c>
      <c r="J28" s="21"/>
      <c r="K28" s="21"/>
      <c r="L28" s="21"/>
      <c r="M28" s="21">
        <v>2.7398</v>
      </c>
      <c r="N28" s="21"/>
      <c r="O28" s="22"/>
      <c r="P28" s="22"/>
      <c r="Q28" s="21"/>
      <c r="R28" s="21"/>
      <c r="S28" s="21"/>
      <c r="T28" s="21"/>
      <c r="U28" s="21"/>
      <c r="V28" s="21"/>
      <c r="W28" s="21"/>
      <c r="X28" s="21"/>
      <c r="Y28" s="21"/>
      <c r="Z28" s="21"/>
    </row>
    <row r="29" s="86" customFormat="1" ht="23.25" customHeight="1" outlineLevel="1" spans="1:26">
      <c r="A29" s="297" t="s">
        <v>44</v>
      </c>
      <c r="B29" s="22" t="s">
        <v>331</v>
      </c>
      <c r="C29" s="17" t="s">
        <v>332</v>
      </c>
      <c r="D29" s="22" t="s">
        <v>105</v>
      </c>
      <c r="E29" s="17" t="s">
        <v>106</v>
      </c>
      <c r="F29" s="17" t="s">
        <v>326</v>
      </c>
      <c r="G29" s="17" t="s">
        <v>225</v>
      </c>
      <c r="H29" s="21">
        <v>0.4788</v>
      </c>
      <c r="I29" s="21">
        <v>0.4788</v>
      </c>
      <c r="J29" s="21"/>
      <c r="K29" s="21"/>
      <c r="L29" s="21"/>
      <c r="M29" s="21">
        <v>0.4788</v>
      </c>
      <c r="N29" s="21"/>
      <c r="O29" s="22"/>
      <c r="P29" s="22"/>
      <c r="Q29" s="21"/>
      <c r="R29" s="21"/>
      <c r="S29" s="21"/>
      <c r="T29" s="21"/>
      <c r="U29" s="21"/>
      <c r="V29" s="21"/>
      <c r="W29" s="21"/>
      <c r="X29" s="21"/>
      <c r="Y29" s="21"/>
      <c r="Z29" s="21"/>
    </row>
    <row r="30" s="86" customFormat="1" ht="23.25" customHeight="1" outlineLevel="1" spans="1:26">
      <c r="A30" s="297" t="s">
        <v>44</v>
      </c>
      <c r="B30" s="22" t="s">
        <v>333</v>
      </c>
      <c r="C30" s="17" t="s">
        <v>334</v>
      </c>
      <c r="D30" s="22" t="s">
        <v>121</v>
      </c>
      <c r="E30" s="17" t="s">
        <v>122</v>
      </c>
      <c r="F30" s="17" t="s">
        <v>335</v>
      </c>
      <c r="G30" s="17" t="s">
        <v>122</v>
      </c>
      <c r="H30" s="21">
        <v>83.109012</v>
      </c>
      <c r="I30" s="21">
        <v>83.109012</v>
      </c>
      <c r="J30" s="21"/>
      <c r="K30" s="21"/>
      <c r="L30" s="21"/>
      <c r="M30" s="21">
        <v>83.109012</v>
      </c>
      <c r="N30" s="21"/>
      <c r="O30" s="22"/>
      <c r="P30" s="22"/>
      <c r="Q30" s="21"/>
      <c r="R30" s="21"/>
      <c r="S30" s="21"/>
      <c r="T30" s="21"/>
      <c r="U30" s="21"/>
      <c r="V30" s="21"/>
      <c r="W30" s="21"/>
      <c r="X30" s="21"/>
      <c r="Y30" s="21"/>
      <c r="Z30" s="21"/>
    </row>
    <row r="31" s="86" customFormat="1" ht="23.25" customHeight="1" outlineLevel="1" spans="1:26">
      <c r="A31" s="297" t="s">
        <v>44</v>
      </c>
      <c r="B31" s="22" t="s">
        <v>333</v>
      </c>
      <c r="C31" s="17" t="s">
        <v>334</v>
      </c>
      <c r="D31" s="22" t="s">
        <v>121</v>
      </c>
      <c r="E31" s="17" t="s">
        <v>122</v>
      </c>
      <c r="F31" s="17" t="s">
        <v>335</v>
      </c>
      <c r="G31" s="17" t="s">
        <v>122</v>
      </c>
      <c r="H31" s="21">
        <v>23.352204</v>
      </c>
      <c r="I31" s="21">
        <v>23.352204</v>
      </c>
      <c r="J31" s="21"/>
      <c r="K31" s="21"/>
      <c r="L31" s="21"/>
      <c r="M31" s="21">
        <v>23.352204</v>
      </c>
      <c r="N31" s="21"/>
      <c r="O31" s="22"/>
      <c r="P31" s="22"/>
      <c r="Q31" s="21"/>
      <c r="R31" s="21"/>
      <c r="S31" s="21"/>
      <c r="T31" s="21"/>
      <c r="U31" s="21"/>
      <c r="V31" s="21"/>
      <c r="W31" s="21"/>
      <c r="X31" s="21"/>
      <c r="Y31" s="21"/>
      <c r="Z31" s="21"/>
    </row>
    <row r="32" s="86" customFormat="1" ht="23.25" customHeight="1" outlineLevel="1" spans="1:26">
      <c r="A32" s="297" t="s">
        <v>44</v>
      </c>
      <c r="B32" s="22" t="s">
        <v>336</v>
      </c>
      <c r="C32" s="17" t="s">
        <v>337</v>
      </c>
      <c r="D32" s="22" t="s">
        <v>77</v>
      </c>
      <c r="E32" s="17" t="s">
        <v>78</v>
      </c>
      <c r="F32" s="17" t="s">
        <v>338</v>
      </c>
      <c r="G32" s="17" t="s">
        <v>235</v>
      </c>
      <c r="H32" s="21">
        <v>2.8</v>
      </c>
      <c r="I32" s="21">
        <v>2.8</v>
      </c>
      <c r="J32" s="21"/>
      <c r="K32" s="21"/>
      <c r="L32" s="21"/>
      <c r="M32" s="21">
        <v>2.8</v>
      </c>
      <c r="N32" s="21"/>
      <c r="O32" s="22"/>
      <c r="P32" s="22"/>
      <c r="Q32" s="21"/>
      <c r="R32" s="21"/>
      <c r="S32" s="21"/>
      <c r="T32" s="21"/>
      <c r="U32" s="21"/>
      <c r="V32" s="21"/>
      <c r="W32" s="21"/>
      <c r="X32" s="21"/>
      <c r="Y32" s="21"/>
      <c r="Z32" s="21"/>
    </row>
    <row r="33" s="86" customFormat="1" ht="23.25" customHeight="1" outlineLevel="1" spans="1:26">
      <c r="A33" s="297" t="s">
        <v>44</v>
      </c>
      <c r="B33" s="22" t="s">
        <v>336</v>
      </c>
      <c r="C33" s="17" t="s">
        <v>337</v>
      </c>
      <c r="D33" s="22" t="s">
        <v>77</v>
      </c>
      <c r="E33" s="17" t="s">
        <v>78</v>
      </c>
      <c r="F33" s="17" t="s">
        <v>339</v>
      </c>
      <c r="G33" s="17" t="s">
        <v>237</v>
      </c>
      <c r="H33" s="21">
        <v>12</v>
      </c>
      <c r="I33" s="21">
        <v>12</v>
      </c>
      <c r="J33" s="21"/>
      <c r="K33" s="21"/>
      <c r="L33" s="21"/>
      <c r="M33" s="21">
        <v>12</v>
      </c>
      <c r="N33" s="21"/>
      <c r="O33" s="22"/>
      <c r="P33" s="22"/>
      <c r="Q33" s="21"/>
      <c r="R33" s="21"/>
      <c r="S33" s="21"/>
      <c r="T33" s="21"/>
      <c r="U33" s="21"/>
      <c r="V33" s="21"/>
      <c r="W33" s="21"/>
      <c r="X33" s="21"/>
      <c r="Y33" s="21"/>
      <c r="Z33" s="21"/>
    </row>
    <row r="34" s="86" customFormat="1" ht="23.25" customHeight="1" outlineLevel="1" spans="1:26">
      <c r="A34" s="297" t="s">
        <v>44</v>
      </c>
      <c r="B34" s="22" t="s">
        <v>336</v>
      </c>
      <c r="C34" s="17" t="s">
        <v>337</v>
      </c>
      <c r="D34" s="22" t="s">
        <v>77</v>
      </c>
      <c r="E34" s="17" t="s">
        <v>78</v>
      </c>
      <c r="F34" s="17" t="s">
        <v>340</v>
      </c>
      <c r="G34" s="17" t="s">
        <v>239</v>
      </c>
      <c r="H34" s="21">
        <v>4.5</v>
      </c>
      <c r="I34" s="21">
        <v>4.5</v>
      </c>
      <c r="J34" s="21"/>
      <c r="K34" s="21"/>
      <c r="L34" s="21"/>
      <c r="M34" s="21">
        <v>4.5</v>
      </c>
      <c r="N34" s="21"/>
      <c r="O34" s="22"/>
      <c r="P34" s="22"/>
      <c r="Q34" s="21"/>
      <c r="R34" s="21"/>
      <c r="S34" s="21"/>
      <c r="T34" s="21"/>
      <c r="U34" s="21"/>
      <c r="V34" s="21"/>
      <c r="W34" s="21"/>
      <c r="X34" s="21"/>
      <c r="Y34" s="21"/>
      <c r="Z34" s="21"/>
    </row>
    <row r="35" s="86" customFormat="1" ht="23.25" customHeight="1" outlineLevel="1" spans="1:26">
      <c r="A35" s="297" t="s">
        <v>44</v>
      </c>
      <c r="B35" s="22" t="s">
        <v>336</v>
      </c>
      <c r="C35" s="17" t="s">
        <v>337</v>
      </c>
      <c r="D35" s="22" t="s">
        <v>77</v>
      </c>
      <c r="E35" s="17" t="s">
        <v>78</v>
      </c>
      <c r="F35" s="17" t="s">
        <v>341</v>
      </c>
      <c r="G35" s="17" t="s">
        <v>231</v>
      </c>
      <c r="H35" s="21">
        <v>11.9851</v>
      </c>
      <c r="I35" s="21">
        <v>11.9851</v>
      </c>
      <c r="J35" s="21"/>
      <c r="K35" s="21"/>
      <c r="L35" s="21"/>
      <c r="M35" s="21">
        <v>11.9851</v>
      </c>
      <c r="N35" s="21"/>
      <c r="O35" s="22"/>
      <c r="P35" s="22"/>
      <c r="Q35" s="21"/>
      <c r="R35" s="21"/>
      <c r="S35" s="21"/>
      <c r="T35" s="21"/>
      <c r="U35" s="21"/>
      <c r="V35" s="21"/>
      <c r="W35" s="21"/>
      <c r="X35" s="21"/>
      <c r="Y35" s="21"/>
      <c r="Z35" s="21"/>
    </row>
    <row r="36" s="86" customFormat="1" ht="23.25" customHeight="1" outlineLevel="1" spans="1:26">
      <c r="A36" s="297" t="s">
        <v>44</v>
      </c>
      <c r="B36" s="22" t="s">
        <v>342</v>
      </c>
      <c r="C36" s="17" t="s">
        <v>224</v>
      </c>
      <c r="D36" s="22" t="s">
        <v>77</v>
      </c>
      <c r="E36" s="17" t="s">
        <v>78</v>
      </c>
      <c r="F36" s="17" t="s">
        <v>343</v>
      </c>
      <c r="G36" s="17" t="s">
        <v>224</v>
      </c>
      <c r="H36" s="21">
        <v>5.7535</v>
      </c>
      <c r="I36" s="21">
        <v>5.7535</v>
      </c>
      <c r="J36" s="21"/>
      <c r="K36" s="21"/>
      <c r="L36" s="21"/>
      <c r="M36" s="21">
        <v>5.7535</v>
      </c>
      <c r="N36" s="21"/>
      <c r="O36" s="22"/>
      <c r="P36" s="22"/>
      <c r="Q36" s="21"/>
      <c r="R36" s="21"/>
      <c r="S36" s="21"/>
      <c r="T36" s="21"/>
      <c r="U36" s="21"/>
      <c r="V36" s="21"/>
      <c r="W36" s="21"/>
      <c r="X36" s="21"/>
      <c r="Y36" s="21"/>
      <c r="Z36" s="21"/>
    </row>
    <row r="37" s="86" customFormat="1" ht="23.25" customHeight="1" outlineLevel="1" spans="1:26">
      <c r="A37" s="297" t="s">
        <v>44</v>
      </c>
      <c r="B37" s="22" t="s">
        <v>336</v>
      </c>
      <c r="C37" s="17" t="s">
        <v>337</v>
      </c>
      <c r="D37" s="22" t="s">
        <v>79</v>
      </c>
      <c r="E37" s="17" t="s">
        <v>80</v>
      </c>
      <c r="F37" s="17" t="s">
        <v>341</v>
      </c>
      <c r="G37" s="17" t="s">
        <v>231</v>
      </c>
      <c r="H37" s="21">
        <v>13.889475</v>
      </c>
      <c r="I37" s="21">
        <v>13.889475</v>
      </c>
      <c r="J37" s="21"/>
      <c r="K37" s="21"/>
      <c r="L37" s="21"/>
      <c r="M37" s="21">
        <v>13.889475</v>
      </c>
      <c r="N37" s="21"/>
      <c r="O37" s="22"/>
      <c r="P37" s="22"/>
      <c r="Q37" s="21"/>
      <c r="R37" s="21"/>
      <c r="S37" s="21"/>
      <c r="T37" s="21"/>
      <c r="U37" s="21"/>
      <c r="V37" s="21"/>
      <c r="W37" s="21"/>
      <c r="X37" s="21"/>
      <c r="Y37" s="21"/>
      <c r="Z37" s="21"/>
    </row>
    <row r="38" s="86" customFormat="1" ht="23.25" customHeight="1" outlineLevel="1" spans="1:26">
      <c r="A38" s="297" t="s">
        <v>44</v>
      </c>
      <c r="B38" s="22" t="s">
        <v>336</v>
      </c>
      <c r="C38" s="17" t="s">
        <v>337</v>
      </c>
      <c r="D38" s="22" t="s">
        <v>77</v>
      </c>
      <c r="E38" s="17" t="s">
        <v>78</v>
      </c>
      <c r="F38" s="17" t="s">
        <v>341</v>
      </c>
      <c r="G38" s="17" t="s">
        <v>231</v>
      </c>
      <c r="H38" s="21">
        <v>2.777895</v>
      </c>
      <c r="I38" s="21">
        <v>2.777895</v>
      </c>
      <c r="J38" s="21"/>
      <c r="K38" s="21"/>
      <c r="L38" s="21"/>
      <c r="M38" s="21">
        <v>2.777895</v>
      </c>
      <c r="N38" s="21"/>
      <c r="O38" s="22"/>
      <c r="P38" s="22"/>
      <c r="Q38" s="21"/>
      <c r="R38" s="21"/>
      <c r="S38" s="21"/>
      <c r="T38" s="21"/>
      <c r="U38" s="21"/>
      <c r="V38" s="21"/>
      <c r="W38" s="21"/>
      <c r="X38" s="21"/>
      <c r="Y38" s="21"/>
      <c r="Z38" s="21"/>
    </row>
    <row r="39" s="86" customFormat="1" ht="23.25" customHeight="1" outlineLevel="1" spans="1:26">
      <c r="A39" s="297" t="s">
        <v>44</v>
      </c>
      <c r="B39" s="22" t="s">
        <v>344</v>
      </c>
      <c r="C39" s="17" t="s">
        <v>345</v>
      </c>
      <c r="D39" s="22" t="s">
        <v>62</v>
      </c>
      <c r="E39" s="17" t="s">
        <v>63</v>
      </c>
      <c r="F39" s="17" t="s">
        <v>341</v>
      </c>
      <c r="G39" s="17" t="s">
        <v>231</v>
      </c>
      <c r="H39" s="21">
        <v>0.231178</v>
      </c>
      <c r="I39" s="21">
        <v>0.231178</v>
      </c>
      <c r="J39" s="21"/>
      <c r="K39" s="21"/>
      <c r="L39" s="21"/>
      <c r="M39" s="21">
        <v>0.231178</v>
      </c>
      <c r="N39" s="21"/>
      <c r="O39" s="22"/>
      <c r="P39" s="22"/>
      <c r="Q39" s="21"/>
      <c r="R39" s="21"/>
      <c r="S39" s="21"/>
      <c r="T39" s="21"/>
      <c r="U39" s="21"/>
      <c r="V39" s="21"/>
      <c r="W39" s="21"/>
      <c r="X39" s="21"/>
      <c r="Y39" s="21"/>
      <c r="Z39" s="21"/>
    </row>
    <row r="40" s="86" customFormat="1" ht="23.25" customHeight="1" outlineLevel="1" spans="1:26">
      <c r="A40" s="297" t="s">
        <v>44</v>
      </c>
      <c r="B40" s="22" t="s">
        <v>346</v>
      </c>
      <c r="C40" s="17" t="s">
        <v>347</v>
      </c>
      <c r="D40" s="22" t="s">
        <v>62</v>
      </c>
      <c r="E40" s="17" t="s">
        <v>63</v>
      </c>
      <c r="F40" s="17" t="s">
        <v>341</v>
      </c>
      <c r="G40" s="17" t="s">
        <v>231</v>
      </c>
      <c r="H40" s="21">
        <v>2.546404</v>
      </c>
      <c r="I40" s="21">
        <v>2.546404</v>
      </c>
      <c r="J40" s="21"/>
      <c r="K40" s="21"/>
      <c r="L40" s="21"/>
      <c r="M40" s="21">
        <v>2.546404</v>
      </c>
      <c r="N40" s="21"/>
      <c r="O40" s="22"/>
      <c r="P40" s="22"/>
      <c r="Q40" s="21"/>
      <c r="R40" s="21"/>
      <c r="S40" s="21"/>
      <c r="T40" s="21"/>
      <c r="U40" s="21"/>
      <c r="V40" s="21"/>
      <c r="W40" s="21"/>
      <c r="X40" s="21"/>
      <c r="Y40" s="21"/>
      <c r="Z40" s="21"/>
    </row>
    <row r="41" s="86" customFormat="1" ht="23.25" customHeight="1" outlineLevel="1" spans="1:26">
      <c r="A41" s="297" t="s">
        <v>44</v>
      </c>
      <c r="B41" s="22" t="s">
        <v>348</v>
      </c>
      <c r="C41" s="17" t="s">
        <v>215</v>
      </c>
      <c r="D41" s="22" t="s">
        <v>77</v>
      </c>
      <c r="E41" s="17" t="s">
        <v>78</v>
      </c>
      <c r="F41" s="17" t="s">
        <v>349</v>
      </c>
      <c r="G41" s="17" t="s">
        <v>215</v>
      </c>
      <c r="H41" s="21">
        <v>1.92</v>
      </c>
      <c r="I41" s="21">
        <v>1.92</v>
      </c>
      <c r="J41" s="21"/>
      <c r="K41" s="21"/>
      <c r="L41" s="21"/>
      <c r="M41" s="21">
        <v>1.92</v>
      </c>
      <c r="N41" s="21"/>
      <c r="O41" s="22"/>
      <c r="P41" s="22"/>
      <c r="Q41" s="21"/>
      <c r="R41" s="21"/>
      <c r="S41" s="21"/>
      <c r="T41" s="21"/>
      <c r="U41" s="21"/>
      <c r="V41" s="21"/>
      <c r="W41" s="21"/>
      <c r="X41" s="21"/>
      <c r="Y41" s="21"/>
      <c r="Z41" s="21"/>
    </row>
    <row r="42" s="86" customFormat="1" ht="23.25" customHeight="1" outlineLevel="1" spans="1:26">
      <c r="A42" s="297" t="s">
        <v>44</v>
      </c>
      <c r="B42" s="22" t="s">
        <v>348</v>
      </c>
      <c r="C42" s="17" t="s">
        <v>215</v>
      </c>
      <c r="D42" s="22" t="s">
        <v>79</v>
      </c>
      <c r="E42" s="17" t="s">
        <v>80</v>
      </c>
      <c r="F42" s="17" t="s">
        <v>349</v>
      </c>
      <c r="G42" s="17" t="s">
        <v>215</v>
      </c>
      <c r="H42" s="21">
        <v>0.72</v>
      </c>
      <c r="I42" s="21">
        <v>0.72</v>
      </c>
      <c r="J42" s="21"/>
      <c r="K42" s="21"/>
      <c r="L42" s="21"/>
      <c r="M42" s="21">
        <v>0.72</v>
      </c>
      <c r="N42" s="21"/>
      <c r="O42" s="22"/>
      <c r="P42" s="22"/>
      <c r="Q42" s="21"/>
      <c r="R42" s="21"/>
      <c r="S42" s="21"/>
      <c r="T42" s="21"/>
      <c r="U42" s="21"/>
      <c r="V42" s="21"/>
      <c r="W42" s="21"/>
      <c r="X42" s="21"/>
      <c r="Y42" s="21"/>
      <c r="Z42" s="21"/>
    </row>
    <row r="43" s="86" customFormat="1" ht="23.25" customHeight="1" outlineLevel="1" spans="1:26">
      <c r="A43" s="297" t="s">
        <v>44</v>
      </c>
      <c r="B43" s="22" t="s">
        <v>350</v>
      </c>
      <c r="C43" s="17" t="s">
        <v>218</v>
      </c>
      <c r="D43" s="22" t="s">
        <v>77</v>
      </c>
      <c r="E43" s="17" t="s">
        <v>78</v>
      </c>
      <c r="F43" s="17" t="s">
        <v>351</v>
      </c>
      <c r="G43" s="17" t="s">
        <v>218</v>
      </c>
      <c r="H43" s="21">
        <v>3.670938</v>
      </c>
      <c r="I43" s="21">
        <v>3.670938</v>
      </c>
      <c r="J43" s="21"/>
      <c r="K43" s="21"/>
      <c r="L43" s="21"/>
      <c r="M43" s="21">
        <v>3.670938</v>
      </c>
      <c r="N43" s="21"/>
      <c r="O43" s="22"/>
      <c r="P43" s="22"/>
      <c r="Q43" s="21"/>
      <c r="R43" s="21"/>
      <c r="S43" s="21"/>
      <c r="T43" s="21"/>
      <c r="U43" s="21"/>
      <c r="V43" s="21"/>
      <c r="W43" s="21"/>
      <c r="X43" s="21"/>
      <c r="Y43" s="21"/>
      <c r="Z43" s="21"/>
    </row>
    <row r="44" s="86" customFormat="1" ht="23.25" customHeight="1" outlineLevel="1" spans="1:26">
      <c r="A44" s="297" t="s">
        <v>44</v>
      </c>
      <c r="B44" s="22" t="s">
        <v>350</v>
      </c>
      <c r="C44" s="17" t="s">
        <v>218</v>
      </c>
      <c r="D44" s="22" t="s">
        <v>79</v>
      </c>
      <c r="E44" s="17" t="s">
        <v>80</v>
      </c>
      <c r="F44" s="17" t="s">
        <v>351</v>
      </c>
      <c r="G44" s="17" t="s">
        <v>218</v>
      </c>
      <c r="H44" s="21">
        <v>1.207404</v>
      </c>
      <c r="I44" s="21">
        <v>1.207404</v>
      </c>
      <c r="J44" s="21"/>
      <c r="K44" s="21"/>
      <c r="L44" s="21"/>
      <c r="M44" s="21">
        <v>1.207404</v>
      </c>
      <c r="N44" s="21"/>
      <c r="O44" s="22"/>
      <c r="P44" s="22"/>
      <c r="Q44" s="21"/>
      <c r="R44" s="21"/>
      <c r="S44" s="21"/>
      <c r="T44" s="21"/>
      <c r="U44" s="21"/>
      <c r="V44" s="21"/>
      <c r="W44" s="21"/>
      <c r="X44" s="21"/>
      <c r="Y44" s="21"/>
      <c r="Z44" s="21"/>
    </row>
    <row r="45" s="86" customFormat="1" ht="23.25" customHeight="1" outlineLevel="1" spans="1:26">
      <c r="A45" s="297" t="s">
        <v>44</v>
      </c>
      <c r="B45" s="22" t="s">
        <v>352</v>
      </c>
      <c r="C45" s="17" t="s">
        <v>249</v>
      </c>
      <c r="D45" s="22" t="s">
        <v>77</v>
      </c>
      <c r="E45" s="17" t="s">
        <v>78</v>
      </c>
      <c r="F45" s="17" t="s">
        <v>353</v>
      </c>
      <c r="G45" s="17" t="s">
        <v>249</v>
      </c>
      <c r="H45" s="21">
        <v>10.825748</v>
      </c>
      <c r="I45" s="21">
        <v>10.825748</v>
      </c>
      <c r="J45" s="21"/>
      <c r="K45" s="21"/>
      <c r="L45" s="21"/>
      <c r="M45" s="21">
        <v>10.825748</v>
      </c>
      <c r="N45" s="21"/>
      <c r="O45" s="22"/>
      <c r="P45" s="22"/>
      <c r="Q45" s="21"/>
      <c r="R45" s="21"/>
      <c r="S45" s="21"/>
      <c r="T45" s="21"/>
      <c r="U45" s="21"/>
      <c r="V45" s="21"/>
      <c r="W45" s="21"/>
      <c r="X45" s="21"/>
      <c r="Y45" s="21"/>
      <c r="Z45" s="21"/>
    </row>
    <row r="46" s="86" customFormat="1" ht="23.25" customHeight="1" outlineLevel="1" spans="1:26">
      <c r="A46" s="297" t="s">
        <v>44</v>
      </c>
      <c r="B46" s="22" t="s">
        <v>352</v>
      </c>
      <c r="C46" s="17" t="s">
        <v>249</v>
      </c>
      <c r="D46" s="22" t="s">
        <v>79</v>
      </c>
      <c r="E46" s="17" t="s">
        <v>80</v>
      </c>
      <c r="F46" s="17" t="s">
        <v>353</v>
      </c>
      <c r="G46" s="17" t="s">
        <v>249</v>
      </c>
      <c r="H46" s="21">
        <v>3.12513</v>
      </c>
      <c r="I46" s="21">
        <v>3.12513</v>
      </c>
      <c r="J46" s="21"/>
      <c r="K46" s="21"/>
      <c r="L46" s="21"/>
      <c r="M46" s="21">
        <v>3.12513</v>
      </c>
      <c r="N46" s="21"/>
      <c r="O46" s="22"/>
      <c r="P46" s="22"/>
      <c r="Q46" s="21"/>
      <c r="R46" s="21"/>
      <c r="S46" s="21"/>
      <c r="T46" s="21"/>
      <c r="U46" s="21"/>
      <c r="V46" s="21"/>
      <c r="W46" s="21"/>
      <c r="X46" s="21"/>
      <c r="Y46" s="21"/>
      <c r="Z46" s="21"/>
    </row>
    <row r="47" s="86" customFormat="1" ht="23.25" customHeight="1" outlineLevel="1" spans="1:26">
      <c r="A47" s="297" t="s">
        <v>44</v>
      </c>
      <c r="B47" s="22" t="s">
        <v>352</v>
      </c>
      <c r="C47" s="17" t="s">
        <v>249</v>
      </c>
      <c r="D47" s="22" t="s">
        <v>62</v>
      </c>
      <c r="E47" s="17" t="s">
        <v>63</v>
      </c>
      <c r="F47" s="17" t="s">
        <v>353</v>
      </c>
      <c r="G47" s="17" t="s">
        <v>249</v>
      </c>
      <c r="H47" s="21">
        <v>9.011978</v>
      </c>
      <c r="I47" s="21">
        <v>9.011978</v>
      </c>
      <c r="J47" s="21"/>
      <c r="K47" s="21"/>
      <c r="L47" s="21"/>
      <c r="M47" s="21">
        <v>9.011978</v>
      </c>
      <c r="N47" s="21"/>
      <c r="O47" s="22"/>
      <c r="P47" s="22"/>
      <c r="Q47" s="21"/>
      <c r="R47" s="21"/>
      <c r="S47" s="21"/>
      <c r="T47" s="21"/>
      <c r="U47" s="21"/>
      <c r="V47" s="21"/>
      <c r="W47" s="21"/>
      <c r="X47" s="21"/>
      <c r="Y47" s="21"/>
      <c r="Z47" s="21"/>
    </row>
    <row r="48" s="86" customFormat="1" ht="23.25" customHeight="1" outlineLevel="1" spans="1:26">
      <c r="A48" s="297" t="s">
        <v>44</v>
      </c>
      <c r="B48" s="22" t="s">
        <v>354</v>
      </c>
      <c r="C48" s="17" t="s">
        <v>251</v>
      </c>
      <c r="D48" s="22" t="s">
        <v>77</v>
      </c>
      <c r="E48" s="17" t="s">
        <v>78</v>
      </c>
      <c r="F48" s="17" t="s">
        <v>355</v>
      </c>
      <c r="G48" s="17" t="s">
        <v>251</v>
      </c>
      <c r="H48" s="21">
        <v>12.255385</v>
      </c>
      <c r="I48" s="21">
        <v>12.255385</v>
      </c>
      <c r="J48" s="21"/>
      <c r="K48" s="21"/>
      <c r="L48" s="21"/>
      <c r="M48" s="21">
        <v>12.255385</v>
      </c>
      <c r="N48" s="21"/>
      <c r="O48" s="22"/>
      <c r="P48" s="22"/>
      <c r="Q48" s="21"/>
      <c r="R48" s="21"/>
      <c r="S48" s="21"/>
      <c r="T48" s="21"/>
      <c r="U48" s="21"/>
      <c r="V48" s="21"/>
      <c r="W48" s="21"/>
      <c r="X48" s="21"/>
      <c r="Y48" s="21"/>
      <c r="Z48" s="21"/>
    </row>
    <row r="49" s="86" customFormat="1" ht="23.25" customHeight="1" outlineLevel="1" spans="1:26">
      <c r="A49" s="297" t="s">
        <v>44</v>
      </c>
      <c r="B49" s="22" t="s">
        <v>354</v>
      </c>
      <c r="C49" s="17" t="s">
        <v>251</v>
      </c>
      <c r="D49" s="22" t="s">
        <v>79</v>
      </c>
      <c r="E49" s="17" t="s">
        <v>80</v>
      </c>
      <c r="F49" s="17" t="s">
        <v>355</v>
      </c>
      <c r="G49" s="17" t="s">
        <v>251</v>
      </c>
      <c r="H49" s="21">
        <v>3.427613</v>
      </c>
      <c r="I49" s="21">
        <v>3.427613</v>
      </c>
      <c r="J49" s="21"/>
      <c r="K49" s="21"/>
      <c r="L49" s="21"/>
      <c r="M49" s="21">
        <v>3.427613</v>
      </c>
      <c r="N49" s="21"/>
      <c r="O49" s="22"/>
      <c r="P49" s="22"/>
      <c r="Q49" s="21"/>
      <c r="R49" s="21"/>
      <c r="S49" s="21"/>
      <c r="T49" s="21"/>
      <c r="U49" s="21"/>
      <c r="V49" s="21"/>
      <c r="W49" s="21"/>
      <c r="X49" s="21"/>
      <c r="Y49" s="21"/>
      <c r="Z49" s="21"/>
    </row>
    <row r="50" s="86" customFormat="1" ht="23.25" customHeight="1" outlineLevel="1" spans="1:26">
      <c r="A50" s="297" t="s">
        <v>44</v>
      </c>
      <c r="B50" s="22" t="s">
        <v>354</v>
      </c>
      <c r="C50" s="17" t="s">
        <v>251</v>
      </c>
      <c r="D50" s="22" t="s">
        <v>62</v>
      </c>
      <c r="E50" s="17" t="s">
        <v>63</v>
      </c>
      <c r="F50" s="17" t="s">
        <v>355</v>
      </c>
      <c r="G50" s="17" t="s">
        <v>251</v>
      </c>
      <c r="H50" s="21">
        <v>0.40728</v>
      </c>
      <c r="I50" s="21">
        <v>0.40728</v>
      </c>
      <c r="J50" s="21"/>
      <c r="K50" s="21"/>
      <c r="L50" s="21"/>
      <c r="M50" s="21">
        <v>0.40728</v>
      </c>
      <c r="N50" s="21"/>
      <c r="O50" s="22"/>
      <c r="P50" s="22"/>
      <c r="Q50" s="21"/>
      <c r="R50" s="21"/>
      <c r="S50" s="21"/>
      <c r="T50" s="21"/>
      <c r="U50" s="21"/>
      <c r="V50" s="21"/>
      <c r="W50" s="21"/>
      <c r="X50" s="21"/>
      <c r="Y50" s="21"/>
      <c r="Z50" s="21"/>
    </row>
    <row r="51" s="86" customFormat="1" ht="23.25" customHeight="1" outlineLevel="1" spans="1:26">
      <c r="A51" s="297" t="s">
        <v>44</v>
      </c>
      <c r="B51" s="22" t="s">
        <v>354</v>
      </c>
      <c r="C51" s="17" t="s">
        <v>251</v>
      </c>
      <c r="D51" s="22" t="s">
        <v>62</v>
      </c>
      <c r="E51" s="17" t="s">
        <v>63</v>
      </c>
      <c r="F51" s="17" t="s">
        <v>355</v>
      </c>
      <c r="G51" s="17" t="s">
        <v>251</v>
      </c>
      <c r="H51" s="21">
        <v>9.394692</v>
      </c>
      <c r="I51" s="21">
        <v>9.394692</v>
      </c>
      <c r="J51" s="21"/>
      <c r="K51" s="21"/>
      <c r="L51" s="21"/>
      <c r="M51" s="21">
        <v>9.394692</v>
      </c>
      <c r="N51" s="21"/>
      <c r="O51" s="22"/>
      <c r="P51" s="22"/>
      <c r="Q51" s="21"/>
      <c r="R51" s="21"/>
      <c r="S51" s="21"/>
      <c r="T51" s="21"/>
      <c r="U51" s="21"/>
      <c r="V51" s="21"/>
      <c r="W51" s="21"/>
      <c r="X51" s="21"/>
      <c r="Y51" s="21"/>
      <c r="Z51" s="21"/>
    </row>
    <row r="52" s="86" customFormat="1" ht="23.25" customHeight="1" outlineLevel="1" spans="1:26">
      <c r="A52" s="297" t="s">
        <v>44</v>
      </c>
      <c r="B52" s="22" t="s">
        <v>356</v>
      </c>
      <c r="C52" s="17" t="s">
        <v>226</v>
      </c>
      <c r="D52" s="22" t="s">
        <v>77</v>
      </c>
      <c r="E52" s="17" t="s">
        <v>78</v>
      </c>
      <c r="F52" s="17" t="s">
        <v>357</v>
      </c>
      <c r="G52" s="17" t="s">
        <v>226</v>
      </c>
      <c r="H52" s="21">
        <v>0.771638</v>
      </c>
      <c r="I52" s="21">
        <v>0.771638</v>
      </c>
      <c r="J52" s="21"/>
      <c r="K52" s="21"/>
      <c r="L52" s="21"/>
      <c r="M52" s="21">
        <v>0.771638</v>
      </c>
      <c r="N52" s="21"/>
      <c r="O52" s="22"/>
      <c r="P52" s="22"/>
      <c r="Q52" s="21"/>
      <c r="R52" s="21"/>
      <c r="S52" s="21"/>
      <c r="T52" s="21"/>
      <c r="U52" s="21"/>
      <c r="V52" s="21"/>
      <c r="W52" s="21"/>
      <c r="X52" s="21"/>
      <c r="Y52" s="21"/>
      <c r="Z52" s="21"/>
    </row>
    <row r="53" s="86" customFormat="1" ht="23.25" customHeight="1" outlineLevel="1" spans="1:26">
      <c r="A53" s="297" t="s">
        <v>44</v>
      </c>
      <c r="B53" s="22" t="s">
        <v>356</v>
      </c>
      <c r="C53" s="17" t="s">
        <v>226</v>
      </c>
      <c r="D53" s="22" t="s">
        <v>77</v>
      </c>
      <c r="E53" s="17" t="s">
        <v>78</v>
      </c>
      <c r="F53" s="17" t="s">
        <v>357</v>
      </c>
      <c r="G53" s="17" t="s">
        <v>226</v>
      </c>
      <c r="H53" s="21">
        <v>4.629825</v>
      </c>
      <c r="I53" s="21">
        <v>4.629825</v>
      </c>
      <c r="J53" s="21"/>
      <c r="K53" s="21"/>
      <c r="L53" s="21"/>
      <c r="M53" s="21">
        <v>4.629825</v>
      </c>
      <c r="N53" s="21"/>
      <c r="O53" s="22"/>
      <c r="P53" s="22"/>
      <c r="Q53" s="21"/>
      <c r="R53" s="21"/>
      <c r="S53" s="21"/>
      <c r="T53" s="21"/>
      <c r="U53" s="21"/>
      <c r="V53" s="21"/>
      <c r="W53" s="21"/>
      <c r="X53" s="21"/>
      <c r="Y53" s="21"/>
      <c r="Z53" s="21"/>
    </row>
    <row r="54" s="86" customFormat="1" ht="23.25" customHeight="1" outlineLevel="1" spans="1:26">
      <c r="A54" s="297" t="s">
        <v>44</v>
      </c>
      <c r="B54" s="22" t="s">
        <v>358</v>
      </c>
      <c r="C54" s="17" t="s">
        <v>359</v>
      </c>
      <c r="D54" s="22" t="s">
        <v>77</v>
      </c>
      <c r="E54" s="17" t="s">
        <v>78</v>
      </c>
      <c r="F54" s="17" t="s">
        <v>360</v>
      </c>
      <c r="G54" s="17" t="s">
        <v>254</v>
      </c>
      <c r="H54" s="21">
        <v>4.836</v>
      </c>
      <c r="I54" s="21">
        <v>4.836</v>
      </c>
      <c r="J54" s="21"/>
      <c r="K54" s="21"/>
      <c r="L54" s="21"/>
      <c r="M54" s="21">
        <v>4.836</v>
      </c>
      <c r="N54" s="21"/>
      <c r="O54" s="22"/>
      <c r="P54" s="22"/>
      <c r="Q54" s="21"/>
      <c r="R54" s="21"/>
      <c r="S54" s="21"/>
      <c r="T54" s="21"/>
      <c r="U54" s="21"/>
      <c r="V54" s="21"/>
      <c r="W54" s="21"/>
      <c r="X54" s="21"/>
      <c r="Y54" s="21"/>
      <c r="Z54" s="21"/>
    </row>
    <row r="55" s="86" customFormat="1" ht="23.25" customHeight="1" outlineLevel="1" spans="1:26">
      <c r="A55" s="297" t="s">
        <v>44</v>
      </c>
      <c r="B55" s="22" t="s">
        <v>361</v>
      </c>
      <c r="C55" s="17" t="s">
        <v>362</v>
      </c>
      <c r="D55" s="22" t="s">
        <v>77</v>
      </c>
      <c r="E55" s="17" t="s">
        <v>78</v>
      </c>
      <c r="F55" s="17" t="s">
        <v>360</v>
      </c>
      <c r="G55" s="17" t="s">
        <v>254</v>
      </c>
      <c r="H55" s="21">
        <v>48.36</v>
      </c>
      <c r="I55" s="21">
        <v>48.36</v>
      </c>
      <c r="J55" s="21"/>
      <c r="K55" s="21"/>
      <c r="L55" s="21"/>
      <c r="M55" s="21">
        <v>48.36</v>
      </c>
      <c r="N55" s="21"/>
      <c r="O55" s="22"/>
      <c r="P55" s="22"/>
      <c r="Q55" s="21"/>
      <c r="R55" s="21"/>
      <c r="S55" s="21"/>
      <c r="T55" s="21"/>
      <c r="U55" s="21"/>
      <c r="V55" s="21"/>
      <c r="W55" s="21"/>
      <c r="X55" s="21"/>
      <c r="Y55" s="21"/>
      <c r="Z55" s="21"/>
    </row>
    <row r="56" s="86" customFormat="1" ht="23.25" customHeight="1" outlineLevel="1" spans="1:26">
      <c r="A56" s="297" t="s">
        <v>44</v>
      </c>
      <c r="B56" s="22" t="s">
        <v>363</v>
      </c>
      <c r="C56" s="17" t="s">
        <v>256</v>
      </c>
      <c r="D56" s="22" t="s">
        <v>62</v>
      </c>
      <c r="E56" s="17" t="s">
        <v>63</v>
      </c>
      <c r="F56" s="17" t="s">
        <v>364</v>
      </c>
      <c r="G56" s="17" t="s">
        <v>256</v>
      </c>
      <c r="H56" s="21">
        <v>0.8222</v>
      </c>
      <c r="I56" s="21">
        <v>0.8222</v>
      </c>
      <c r="J56" s="21"/>
      <c r="K56" s="21"/>
      <c r="L56" s="21"/>
      <c r="M56" s="21">
        <v>0.8222</v>
      </c>
      <c r="N56" s="21"/>
      <c r="O56" s="22"/>
      <c r="P56" s="22"/>
      <c r="Q56" s="21"/>
      <c r="R56" s="21"/>
      <c r="S56" s="21"/>
      <c r="T56" s="21"/>
      <c r="U56" s="21"/>
      <c r="V56" s="21"/>
      <c r="W56" s="21"/>
      <c r="X56" s="21"/>
      <c r="Y56" s="21"/>
      <c r="Z56" s="21"/>
    </row>
    <row r="57" s="86" customFormat="1" ht="23.25" customHeight="1" outlineLevel="1" spans="1:26">
      <c r="A57" s="297" t="s">
        <v>44</v>
      </c>
      <c r="B57" s="22" t="s">
        <v>363</v>
      </c>
      <c r="C57" s="17" t="s">
        <v>256</v>
      </c>
      <c r="D57" s="22" t="s">
        <v>62</v>
      </c>
      <c r="E57" s="17" t="s">
        <v>63</v>
      </c>
      <c r="F57" s="17" t="s">
        <v>364</v>
      </c>
      <c r="G57" s="17" t="s">
        <v>256</v>
      </c>
      <c r="H57" s="21">
        <v>16.2912</v>
      </c>
      <c r="I57" s="21">
        <v>16.2912</v>
      </c>
      <c r="J57" s="21"/>
      <c r="K57" s="21"/>
      <c r="L57" s="21"/>
      <c r="M57" s="21">
        <v>16.2912</v>
      </c>
      <c r="N57" s="21"/>
      <c r="O57" s="22"/>
      <c r="P57" s="22"/>
      <c r="Q57" s="21"/>
      <c r="R57" s="21"/>
      <c r="S57" s="21"/>
      <c r="T57" s="21"/>
      <c r="U57" s="21"/>
      <c r="V57" s="21"/>
      <c r="W57" s="21"/>
      <c r="X57" s="21"/>
      <c r="Y57" s="21"/>
      <c r="Z57" s="21"/>
    </row>
    <row r="58" s="86" customFormat="1" ht="23.25" customHeight="1" outlineLevel="1" spans="1:26">
      <c r="A58" s="297" t="s">
        <v>44</v>
      </c>
      <c r="B58" s="22" t="s">
        <v>365</v>
      </c>
      <c r="C58" s="17" t="s">
        <v>366</v>
      </c>
      <c r="D58" s="22" t="s">
        <v>68</v>
      </c>
      <c r="E58" s="17" t="s">
        <v>69</v>
      </c>
      <c r="F58" s="17" t="s">
        <v>367</v>
      </c>
      <c r="G58" s="17" t="s">
        <v>258</v>
      </c>
      <c r="H58" s="21">
        <v>2.059114</v>
      </c>
      <c r="I58" s="21">
        <v>2.059114</v>
      </c>
      <c r="J58" s="21"/>
      <c r="K58" s="21"/>
      <c r="L58" s="21"/>
      <c r="M58" s="21">
        <v>2.059114</v>
      </c>
      <c r="N58" s="21"/>
      <c r="O58" s="22"/>
      <c r="P58" s="22"/>
      <c r="Q58" s="21"/>
      <c r="R58" s="21"/>
      <c r="S58" s="21"/>
      <c r="T58" s="21"/>
      <c r="U58" s="21"/>
      <c r="V58" s="21"/>
      <c r="W58" s="21"/>
      <c r="X58" s="21"/>
      <c r="Y58" s="21"/>
      <c r="Z58" s="21"/>
    </row>
    <row r="59" s="86" customFormat="1" ht="23.25" customHeight="1" outlineLevel="1" spans="1:26">
      <c r="A59" s="297" t="s">
        <v>44</v>
      </c>
      <c r="B59" s="22" t="s">
        <v>368</v>
      </c>
      <c r="C59" s="17" t="s">
        <v>369</v>
      </c>
      <c r="D59" s="22" t="s">
        <v>103</v>
      </c>
      <c r="E59" s="17" t="s">
        <v>104</v>
      </c>
      <c r="F59" s="17" t="s">
        <v>370</v>
      </c>
      <c r="G59" s="17" t="s">
        <v>222</v>
      </c>
      <c r="H59" s="21">
        <v>21.594222</v>
      </c>
      <c r="I59" s="21">
        <v>21.594222</v>
      </c>
      <c r="J59" s="21"/>
      <c r="K59" s="21"/>
      <c r="L59" s="21"/>
      <c r="M59" s="21">
        <v>21.594222</v>
      </c>
      <c r="N59" s="21"/>
      <c r="O59" s="22"/>
      <c r="P59" s="22"/>
      <c r="Q59" s="21"/>
      <c r="R59" s="21"/>
      <c r="S59" s="21"/>
      <c r="T59" s="21"/>
      <c r="U59" s="21"/>
      <c r="V59" s="21"/>
      <c r="W59" s="21"/>
      <c r="X59" s="21"/>
      <c r="Y59" s="21"/>
      <c r="Z59" s="21"/>
    </row>
    <row r="60" s="86" customFormat="1" ht="23.25" customHeight="1" outlineLevel="1" spans="1:26">
      <c r="A60" s="297" t="s">
        <v>44</v>
      </c>
      <c r="B60" s="22" t="s">
        <v>371</v>
      </c>
      <c r="C60" s="17" t="s">
        <v>372</v>
      </c>
      <c r="D60" s="22" t="s">
        <v>101</v>
      </c>
      <c r="E60" s="17" t="s">
        <v>102</v>
      </c>
      <c r="F60" s="17" t="s">
        <v>373</v>
      </c>
      <c r="G60" s="17" t="s">
        <v>259</v>
      </c>
      <c r="H60" s="21">
        <v>5</v>
      </c>
      <c r="I60" s="21">
        <v>5</v>
      </c>
      <c r="J60" s="21"/>
      <c r="K60" s="21"/>
      <c r="L60" s="21"/>
      <c r="M60" s="21">
        <v>5</v>
      </c>
      <c r="N60" s="21"/>
      <c r="O60" s="22"/>
      <c r="P60" s="22"/>
      <c r="Q60" s="21"/>
      <c r="R60" s="21"/>
      <c r="S60" s="21"/>
      <c r="T60" s="21"/>
      <c r="U60" s="21"/>
      <c r="V60" s="21"/>
      <c r="W60" s="21"/>
      <c r="X60" s="21"/>
      <c r="Y60" s="21"/>
      <c r="Z60" s="21"/>
    </row>
    <row r="61" s="86" customFormat="1" ht="23.25" customHeight="1" spans="1:26">
      <c r="A61" s="297" t="s">
        <v>44</v>
      </c>
      <c r="B61" s="22" t="s">
        <v>374</v>
      </c>
      <c r="C61" s="17" t="s">
        <v>375</v>
      </c>
      <c r="D61" s="22" t="s">
        <v>103</v>
      </c>
      <c r="E61" s="17" t="s">
        <v>104</v>
      </c>
      <c r="F61" s="17" t="s">
        <v>370</v>
      </c>
      <c r="G61" s="17" t="s">
        <v>222</v>
      </c>
      <c r="H61" s="21">
        <v>21.475883</v>
      </c>
      <c r="I61" s="21">
        <v>21.475883</v>
      </c>
      <c r="J61" s="21"/>
      <c r="K61" s="21"/>
      <c r="L61" s="21"/>
      <c r="M61" s="21">
        <v>21.475883</v>
      </c>
      <c r="N61" s="21"/>
      <c r="O61" s="22"/>
      <c r="P61" s="22"/>
      <c r="Q61" s="21"/>
      <c r="R61" s="21"/>
      <c r="S61" s="21"/>
      <c r="T61" s="21"/>
      <c r="U61" s="21"/>
      <c r="V61" s="21"/>
      <c r="W61" s="21"/>
      <c r="X61" s="21"/>
      <c r="Y61" s="21"/>
      <c r="Z61" s="21"/>
    </row>
    <row r="62" s="86" customFormat="1" ht="21" customHeight="1" spans="1:26">
      <c r="A62" s="298" t="s">
        <v>123</v>
      </c>
      <c r="B62" s="299"/>
      <c r="C62" s="300"/>
      <c r="D62" s="299"/>
      <c r="E62" s="300"/>
      <c r="F62" s="300"/>
      <c r="G62" s="301"/>
      <c r="H62" s="21">
        <v>1353.570612</v>
      </c>
      <c r="I62" s="21">
        <v>1353.570612</v>
      </c>
      <c r="J62" s="21"/>
      <c r="K62" s="21"/>
      <c r="L62" s="21"/>
      <c r="M62" s="21">
        <v>1353.570612</v>
      </c>
      <c r="N62" s="21"/>
      <c r="O62" s="21"/>
      <c r="P62" s="21"/>
      <c r="Q62" s="21"/>
      <c r="R62" s="21"/>
      <c r="S62" s="21"/>
      <c r="T62" s="21"/>
      <c r="U62" s="21"/>
      <c r="V62" s="21"/>
      <c r="W62" s="21"/>
      <c r="X62" s="21"/>
      <c r="Y62" s="21"/>
      <c r="Z62" s="21"/>
    </row>
  </sheetData>
  <mergeCells count="32">
    <mergeCell ref="A2:Z2"/>
    <mergeCell ref="A3:G3"/>
    <mergeCell ref="H4:Z4"/>
    <mergeCell ref="I5:P5"/>
    <mergeCell ref="Q5:S5"/>
    <mergeCell ref="U5:Z5"/>
    <mergeCell ref="I6:J6"/>
    <mergeCell ref="A62:G6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ageMargins left="0.75" right="0.75" top="1" bottom="1" header="0.5" footer="0.5"/>
  <pageSetup paperSize="9" fitToWidth="0"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20"/>
  <sheetViews>
    <sheetView workbookViewId="0">
      <selection activeCell="A3" sqref="A3:H3"/>
    </sheetView>
  </sheetViews>
  <sheetFormatPr defaultColWidth="9.14166666666667" defaultRowHeight="14.25" customHeight="1"/>
  <cols>
    <col min="1" max="1" width="10.275" style="87" customWidth="1"/>
    <col min="2" max="2" width="21.5583333333333" style="88" customWidth="1"/>
    <col min="3" max="3" width="32.85" style="87" customWidth="1"/>
    <col min="4" max="4" width="22.225" style="89" customWidth="1"/>
    <col min="5" max="5" width="11.1416666666667" style="87" customWidth="1"/>
    <col min="6" max="6" width="23.4416666666667" style="87" customWidth="1"/>
    <col min="7" max="7" width="9.85" style="87" customWidth="1"/>
    <col min="8" max="8" width="13" style="87" customWidth="1"/>
    <col min="9" max="10" width="10.7166666666667" style="87" customWidth="1"/>
    <col min="11" max="11" width="11" style="87" customWidth="1"/>
    <col min="12" max="14" width="12.275" style="87" customWidth="1"/>
    <col min="15" max="15" width="12.7166666666667" style="87" customWidth="1"/>
    <col min="16" max="17" width="11.1416666666667" style="87" customWidth="1"/>
    <col min="18" max="18" width="9.14166666666667" style="87"/>
    <col min="19" max="19" width="10.275" style="87" customWidth="1"/>
    <col min="20" max="21" width="11.85" style="87" customWidth="1"/>
    <col min="22" max="22" width="11.7166666666667" style="87" customWidth="1"/>
    <col min="23" max="23" width="10.275" style="87" customWidth="1"/>
    <col min="24" max="16384" width="9.14166666666667" style="87"/>
  </cols>
  <sheetData>
    <row r="1" ht="13.5" customHeight="1" spans="2:23">
      <c r="B1" s="253"/>
      <c r="E1" s="254"/>
      <c r="F1" s="254"/>
      <c r="G1" s="254"/>
      <c r="H1" s="254"/>
      <c r="U1" s="268"/>
      <c r="W1" s="269" t="s">
        <v>376</v>
      </c>
    </row>
    <row r="2" ht="27.75" customHeight="1" spans="1:23">
      <c r="A2" s="255" t="s">
        <v>377</v>
      </c>
      <c r="B2" s="255"/>
      <c r="C2" s="255"/>
      <c r="D2" s="255"/>
      <c r="E2" s="255"/>
      <c r="F2" s="255"/>
      <c r="G2" s="255"/>
      <c r="H2" s="255"/>
      <c r="I2" s="255"/>
      <c r="J2" s="255"/>
      <c r="K2" s="255"/>
      <c r="L2" s="255"/>
      <c r="M2" s="255"/>
      <c r="N2" s="255"/>
      <c r="O2" s="255"/>
      <c r="P2" s="255"/>
      <c r="Q2" s="255"/>
      <c r="R2" s="255"/>
      <c r="S2" s="255"/>
      <c r="T2" s="255"/>
      <c r="U2" s="255"/>
      <c r="V2" s="255"/>
      <c r="W2" s="255"/>
    </row>
    <row r="3" ht="24" customHeight="1" spans="1:23">
      <c r="A3" s="256" t="s">
        <v>2</v>
      </c>
      <c r="B3" s="257"/>
      <c r="C3" s="258"/>
      <c r="D3" s="258"/>
      <c r="E3" s="258"/>
      <c r="F3" s="258"/>
      <c r="G3" s="258"/>
      <c r="H3" s="258"/>
      <c r="I3" s="264"/>
      <c r="J3" s="264"/>
      <c r="K3" s="264"/>
      <c r="L3" s="264"/>
      <c r="M3" s="264"/>
      <c r="N3" s="264"/>
      <c r="O3" s="264"/>
      <c r="P3" s="264"/>
      <c r="Q3" s="264"/>
      <c r="U3" s="268"/>
      <c r="W3" s="457" t="s">
        <v>264</v>
      </c>
    </row>
    <row r="4" ht="21.75" customHeight="1" spans="1:23">
      <c r="A4" s="259" t="s">
        <v>378</v>
      </c>
      <c r="B4" s="101" t="s">
        <v>275</v>
      </c>
      <c r="C4" s="259" t="s">
        <v>276</v>
      </c>
      <c r="D4" s="259" t="s">
        <v>274</v>
      </c>
      <c r="E4" s="101" t="s">
        <v>277</v>
      </c>
      <c r="F4" s="101" t="s">
        <v>278</v>
      </c>
      <c r="G4" s="101" t="s">
        <v>379</v>
      </c>
      <c r="H4" s="101" t="s">
        <v>380</v>
      </c>
      <c r="I4" s="100" t="s">
        <v>381</v>
      </c>
      <c r="J4" s="100" t="s">
        <v>382</v>
      </c>
      <c r="K4" s="100"/>
      <c r="L4" s="100"/>
      <c r="M4" s="100"/>
      <c r="N4" s="100" t="s">
        <v>285</v>
      </c>
      <c r="O4" s="100"/>
      <c r="P4" s="100"/>
      <c r="Q4" s="101" t="s">
        <v>286</v>
      </c>
      <c r="R4" s="100" t="s">
        <v>287</v>
      </c>
      <c r="S4" s="100"/>
      <c r="T4" s="100"/>
      <c r="U4" s="100"/>
      <c r="V4" s="100"/>
      <c r="W4" s="100"/>
    </row>
    <row r="5" ht="21.75" customHeight="1" spans="1:23">
      <c r="A5" s="259"/>
      <c r="B5" s="100"/>
      <c r="C5" s="259"/>
      <c r="D5" s="259"/>
      <c r="E5" s="260"/>
      <c r="F5" s="260"/>
      <c r="G5" s="260"/>
      <c r="H5" s="260"/>
      <c r="I5" s="100"/>
      <c r="J5" s="265" t="s">
        <v>284</v>
      </c>
      <c r="K5" s="100"/>
      <c r="L5" s="101" t="s">
        <v>294</v>
      </c>
      <c r="M5" s="101" t="s">
        <v>295</v>
      </c>
      <c r="N5" s="101" t="s">
        <v>284</v>
      </c>
      <c r="O5" s="101" t="s">
        <v>294</v>
      </c>
      <c r="P5" s="101" t="s">
        <v>295</v>
      </c>
      <c r="Q5" s="260"/>
      <c r="R5" s="101" t="s">
        <v>269</v>
      </c>
      <c r="S5" s="101" t="s">
        <v>296</v>
      </c>
      <c r="T5" s="101" t="s">
        <v>297</v>
      </c>
      <c r="U5" s="101" t="s">
        <v>298</v>
      </c>
      <c r="V5" s="101" t="s">
        <v>299</v>
      </c>
      <c r="W5" s="101" t="s">
        <v>300</v>
      </c>
    </row>
    <row r="6" ht="21" customHeight="1" spans="1:23">
      <c r="A6" s="100"/>
      <c r="B6" s="100"/>
      <c r="C6" s="100"/>
      <c r="D6" s="100"/>
      <c r="E6" s="100"/>
      <c r="F6" s="100"/>
      <c r="G6" s="100"/>
      <c r="H6" s="100"/>
      <c r="I6" s="100"/>
      <c r="J6" s="266" t="s">
        <v>32</v>
      </c>
      <c r="K6" s="100"/>
      <c r="L6" s="100"/>
      <c r="M6" s="100"/>
      <c r="N6" s="100"/>
      <c r="O6" s="100"/>
      <c r="P6" s="100"/>
      <c r="Q6" s="100"/>
      <c r="R6" s="100"/>
      <c r="S6" s="100"/>
      <c r="T6" s="100"/>
      <c r="U6" s="100"/>
      <c r="V6" s="100"/>
      <c r="W6" s="100"/>
    </row>
    <row r="7" ht="39.75" customHeight="1" spans="1:23">
      <c r="A7" s="259"/>
      <c r="B7" s="100"/>
      <c r="C7" s="259"/>
      <c r="D7" s="259"/>
      <c r="E7" s="101"/>
      <c r="F7" s="101"/>
      <c r="G7" s="101"/>
      <c r="H7" s="101"/>
      <c r="I7" s="100"/>
      <c r="J7" s="267" t="s">
        <v>269</v>
      </c>
      <c r="K7" s="267" t="s">
        <v>383</v>
      </c>
      <c r="L7" s="101"/>
      <c r="M7" s="101"/>
      <c r="N7" s="101"/>
      <c r="O7" s="101"/>
      <c r="P7" s="101"/>
      <c r="Q7" s="101"/>
      <c r="R7" s="101"/>
      <c r="S7" s="101"/>
      <c r="T7" s="101"/>
      <c r="U7" s="100"/>
      <c r="V7" s="101"/>
      <c r="W7" s="101"/>
    </row>
    <row r="8" s="86" customFormat="1" ht="15" customHeight="1" spans="1:23">
      <c r="A8" s="14">
        <v>1</v>
      </c>
      <c r="B8" s="15">
        <v>2</v>
      </c>
      <c r="C8" s="14">
        <v>3</v>
      </c>
      <c r="D8" s="15">
        <v>4</v>
      </c>
      <c r="E8" s="14">
        <v>5</v>
      </c>
      <c r="F8" s="14">
        <v>6</v>
      </c>
      <c r="G8" s="14">
        <v>7</v>
      </c>
      <c r="H8" s="14">
        <v>8</v>
      </c>
      <c r="I8" s="14">
        <v>9</v>
      </c>
      <c r="J8" s="14">
        <v>10</v>
      </c>
      <c r="K8" s="14">
        <v>11</v>
      </c>
      <c r="L8" s="16">
        <v>12</v>
      </c>
      <c r="M8" s="16">
        <v>13</v>
      </c>
      <c r="N8" s="16">
        <v>14</v>
      </c>
      <c r="O8" s="16">
        <v>15</v>
      </c>
      <c r="P8" s="16">
        <v>16</v>
      </c>
      <c r="Q8" s="16">
        <v>17</v>
      </c>
      <c r="R8" s="16">
        <v>18</v>
      </c>
      <c r="S8" s="16">
        <v>19</v>
      </c>
      <c r="T8" s="16">
        <v>20</v>
      </c>
      <c r="U8" s="14">
        <v>21</v>
      </c>
      <c r="V8" s="14">
        <v>22</v>
      </c>
      <c r="W8" s="14">
        <v>23</v>
      </c>
    </row>
    <row r="9" s="86" customFormat="1" ht="21" customHeight="1" spans="1:23">
      <c r="A9" s="261"/>
      <c r="B9" s="262"/>
      <c r="C9" s="17" t="s">
        <v>384</v>
      </c>
      <c r="D9" s="263"/>
      <c r="E9" s="261"/>
      <c r="F9" s="261"/>
      <c r="G9" s="261"/>
      <c r="H9" s="261"/>
      <c r="I9" s="21">
        <v>27</v>
      </c>
      <c r="J9" s="21">
        <v>27</v>
      </c>
      <c r="K9" s="21">
        <v>27</v>
      </c>
      <c r="L9" s="21"/>
      <c r="M9" s="21"/>
      <c r="N9" s="21"/>
      <c r="O9" s="21"/>
      <c r="P9" s="21"/>
      <c r="Q9" s="21"/>
      <c r="R9" s="21"/>
      <c r="S9" s="21"/>
      <c r="T9" s="21"/>
      <c r="U9" s="21"/>
      <c r="V9" s="21"/>
      <c r="W9" s="21"/>
    </row>
    <row r="10" s="86" customFormat="1" ht="23.25" customHeight="1" spans="1:23">
      <c r="A10" s="17" t="s">
        <v>385</v>
      </c>
      <c r="B10" s="22" t="s">
        <v>386</v>
      </c>
      <c r="C10" s="17" t="s">
        <v>384</v>
      </c>
      <c r="D10" s="54" t="s">
        <v>44</v>
      </c>
      <c r="E10" s="17" t="s">
        <v>116</v>
      </c>
      <c r="F10" s="17" t="s">
        <v>115</v>
      </c>
      <c r="G10" s="17" t="s">
        <v>341</v>
      </c>
      <c r="H10" s="17" t="s">
        <v>231</v>
      </c>
      <c r="I10" s="21">
        <v>1</v>
      </c>
      <c r="J10" s="21">
        <v>1</v>
      </c>
      <c r="K10" s="21">
        <v>1</v>
      </c>
      <c r="L10" s="21"/>
      <c r="M10" s="21"/>
      <c r="N10" s="21"/>
      <c r="O10" s="21"/>
      <c r="P10" s="21"/>
      <c r="Q10" s="21"/>
      <c r="R10" s="21"/>
      <c r="S10" s="21"/>
      <c r="T10" s="21"/>
      <c r="U10" s="21"/>
      <c r="V10" s="21"/>
      <c r="W10" s="21"/>
    </row>
    <row r="11" s="86" customFormat="1" ht="23.25" customHeight="1" spans="1:23">
      <c r="A11" s="17" t="s">
        <v>385</v>
      </c>
      <c r="B11" s="22" t="s">
        <v>386</v>
      </c>
      <c r="C11" s="17" t="s">
        <v>384</v>
      </c>
      <c r="D11" s="54" t="s">
        <v>44</v>
      </c>
      <c r="E11" s="17" t="s">
        <v>116</v>
      </c>
      <c r="F11" s="17" t="s">
        <v>115</v>
      </c>
      <c r="G11" s="17" t="s">
        <v>387</v>
      </c>
      <c r="H11" s="17" t="s">
        <v>232</v>
      </c>
      <c r="I11" s="21">
        <v>2</v>
      </c>
      <c r="J11" s="21">
        <v>2</v>
      </c>
      <c r="K11" s="21">
        <v>2</v>
      </c>
      <c r="L11" s="21"/>
      <c r="M11" s="21"/>
      <c r="N11" s="21"/>
      <c r="O11" s="21"/>
      <c r="P11" s="22"/>
      <c r="Q11" s="21"/>
      <c r="R11" s="21"/>
      <c r="S11" s="21"/>
      <c r="T11" s="21"/>
      <c r="U11" s="21"/>
      <c r="V11" s="21"/>
      <c r="W11" s="21"/>
    </row>
    <row r="12" s="86" customFormat="1" ht="23.25" customHeight="1" spans="1:23">
      <c r="A12" s="17" t="s">
        <v>385</v>
      </c>
      <c r="B12" s="22" t="s">
        <v>386</v>
      </c>
      <c r="C12" s="17" t="s">
        <v>384</v>
      </c>
      <c r="D12" s="54" t="s">
        <v>44</v>
      </c>
      <c r="E12" s="17" t="s">
        <v>116</v>
      </c>
      <c r="F12" s="17" t="s">
        <v>115</v>
      </c>
      <c r="G12" s="17" t="s">
        <v>388</v>
      </c>
      <c r="H12" s="17" t="s">
        <v>244</v>
      </c>
      <c r="I12" s="21">
        <v>15</v>
      </c>
      <c r="J12" s="21">
        <v>15</v>
      </c>
      <c r="K12" s="21">
        <v>15</v>
      </c>
      <c r="L12" s="21"/>
      <c r="M12" s="21"/>
      <c r="N12" s="21"/>
      <c r="O12" s="21"/>
      <c r="P12" s="22"/>
      <c r="Q12" s="21"/>
      <c r="R12" s="21"/>
      <c r="S12" s="21"/>
      <c r="T12" s="21"/>
      <c r="U12" s="21"/>
      <c r="V12" s="21"/>
      <c r="W12" s="21"/>
    </row>
    <row r="13" s="86" customFormat="1" ht="23.25" customHeight="1" spans="1:23">
      <c r="A13" s="17" t="s">
        <v>385</v>
      </c>
      <c r="B13" s="22" t="s">
        <v>386</v>
      </c>
      <c r="C13" s="17" t="s">
        <v>384</v>
      </c>
      <c r="D13" s="54" t="s">
        <v>44</v>
      </c>
      <c r="E13" s="17" t="s">
        <v>116</v>
      </c>
      <c r="F13" s="17" t="s">
        <v>115</v>
      </c>
      <c r="G13" s="17" t="s">
        <v>349</v>
      </c>
      <c r="H13" s="17" t="s">
        <v>215</v>
      </c>
      <c r="I13" s="21">
        <v>5</v>
      </c>
      <c r="J13" s="21">
        <v>5</v>
      </c>
      <c r="K13" s="21">
        <v>5</v>
      </c>
      <c r="L13" s="21"/>
      <c r="M13" s="21"/>
      <c r="N13" s="21"/>
      <c r="O13" s="21"/>
      <c r="P13" s="22"/>
      <c r="Q13" s="21"/>
      <c r="R13" s="21"/>
      <c r="S13" s="21"/>
      <c r="T13" s="21"/>
      <c r="U13" s="21"/>
      <c r="V13" s="21"/>
      <c r="W13" s="21"/>
    </row>
    <row r="14" s="86" customFormat="1" ht="23.25" customHeight="1" spans="1:23">
      <c r="A14" s="17" t="s">
        <v>385</v>
      </c>
      <c r="B14" s="22" t="s">
        <v>386</v>
      </c>
      <c r="C14" s="17" t="s">
        <v>384</v>
      </c>
      <c r="D14" s="54" t="s">
        <v>44</v>
      </c>
      <c r="E14" s="17" t="s">
        <v>116</v>
      </c>
      <c r="F14" s="17" t="s">
        <v>115</v>
      </c>
      <c r="G14" s="17" t="s">
        <v>351</v>
      </c>
      <c r="H14" s="17" t="s">
        <v>218</v>
      </c>
      <c r="I14" s="21">
        <v>2</v>
      </c>
      <c r="J14" s="21">
        <v>2</v>
      </c>
      <c r="K14" s="21">
        <v>2</v>
      </c>
      <c r="L14" s="21"/>
      <c r="M14" s="21"/>
      <c r="N14" s="21"/>
      <c r="O14" s="21"/>
      <c r="P14" s="22"/>
      <c r="Q14" s="21"/>
      <c r="R14" s="21"/>
      <c r="S14" s="21"/>
      <c r="T14" s="21"/>
      <c r="U14" s="21"/>
      <c r="V14" s="21"/>
      <c r="W14" s="21"/>
    </row>
    <row r="15" s="86" customFormat="1" ht="23.25" customHeight="1" spans="1:23">
      <c r="A15" s="17" t="s">
        <v>385</v>
      </c>
      <c r="B15" s="22" t="s">
        <v>386</v>
      </c>
      <c r="C15" s="17" t="s">
        <v>384</v>
      </c>
      <c r="D15" s="54" t="s">
        <v>44</v>
      </c>
      <c r="E15" s="17" t="s">
        <v>116</v>
      </c>
      <c r="F15" s="17" t="s">
        <v>115</v>
      </c>
      <c r="G15" s="17" t="s">
        <v>360</v>
      </c>
      <c r="H15" s="17" t="s">
        <v>254</v>
      </c>
      <c r="I15" s="21">
        <v>2</v>
      </c>
      <c r="J15" s="21">
        <v>2</v>
      </c>
      <c r="K15" s="21">
        <v>2</v>
      </c>
      <c r="L15" s="21"/>
      <c r="M15" s="21"/>
      <c r="N15" s="21"/>
      <c r="O15" s="21"/>
      <c r="P15" s="22"/>
      <c r="Q15" s="21"/>
      <c r="R15" s="21"/>
      <c r="S15" s="21"/>
      <c r="T15" s="21"/>
      <c r="U15" s="21"/>
      <c r="V15" s="21"/>
      <c r="W15" s="21"/>
    </row>
    <row r="16" s="86" customFormat="1" ht="23.25" customHeight="1" spans="1:23">
      <c r="A16" s="17"/>
      <c r="B16" s="22"/>
      <c r="C16" s="17" t="s">
        <v>389</v>
      </c>
      <c r="D16" s="54"/>
      <c r="E16" s="17"/>
      <c r="F16" s="17"/>
      <c r="G16" s="17"/>
      <c r="H16" s="17"/>
      <c r="I16" s="21">
        <v>350</v>
      </c>
      <c r="J16" s="21"/>
      <c r="K16" s="21"/>
      <c r="L16" s="21"/>
      <c r="M16" s="21"/>
      <c r="N16" s="21"/>
      <c r="O16" s="21"/>
      <c r="P16" s="22"/>
      <c r="Q16" s="21"/>
      <c r="R16" s="21">
        <v>350</v>
      </c>
      <c r="S16" s="21"/>
      <c r="T16" s="21"/>
      <c r="U16" s="21"/>
      <c r="V16" s="21"/>
      <c r="W16" s="21">
        <v>350</v>
      </c>
    </row>
    <row r="17" s="86" customFormat="1" ht="23.25" customHeight="1" spans="1:23">
      <c r="A17" s="17" t="s">
        <v>390</v>
      </c>
      <c r="B17" s="22" t="s">
        <v>391</v>
      </c>
      <c r="C17" s="17" t="s">
        <v>389</v>
      </c>
      <c r="D17" s="54" t="s">
        <v>44</v>
      </c>
      <c r="E17" s="17" t="s">
        <v>79</v>
      </c>
      <c r="F17" s="17" t="s">
        <v>80</v>
      </c>
      <c r="G17" s="17" t="s">
        <v>341</v>
      </c>
      <c r="H17" s="17" t="s">
        <v>231</v>
      </c>
      <c r="I17" s="21">
        <v>350</v>
      </c>
      <c r="J17" s="21"/>
      <c r="K17" s="21"/>
      <c r="L17" s="21"/>
      <c r="M17" s="21"/>
      <c r="N17" s="21"/>
      <c r="O17" s="21"/>
      <c r="P17" s="22"/>
      <c r="Q17" s="21"/>
      <c r="R17" s="21">
        <v>350</v>
      </c>
      <c r="S17" s="21"/>
      <c r="T17" s="21"/>
      <c r="U17" s="21"/>
      <c r="V17" s="21"/>
      <c r="W17" s="21">
        <v>350</v>
      </c>
    </row>
    <row r="18" s="86" customFormat="1" ht="23.25" customHeight="1" spans="1:23">
      <c r="A18" s="17"/>
      <c r="B18" s="22"/>
      <c r="C18" s="17" t="s">
        <v>392</v>
      </c>
      <c r="D18" s="54"/>
      <c r="E18" s="17"/>
      <c r="F18" s="17"/>
      <c r="G18" s="17"/>
      <c r="H18" s="17"/>
      <c r="I18" s="21">
        <v>65</v>
      </c>
      <c r="J18" s="21">
        <v>65</v>
      </c>
      <c r="K18" s="21">
        <v>65</v>
      </c>
      <c r="L18" s="21"/>
      <c r="M18" s="21"/>
      <c r="N18" s="21"/>
      <c r="O18" s="21"/>
      <c r="P18" s="22"/>
      <c r="Q18" s="21"/>
      <c r="R18" s="21"/>
      <c r="S18" s="21"/>
      <c r="T18" s="21"/>
      <c r="U18" s="21"/>
      <c r="V18" s="21"/>
      <c r="W18" s="21"/>
    </row>
    <row r="19" s="86" customFormat="1" ht="23.25" customHeight="1" spans="1:23">
      <c r="A19" s="17" t="s">
        <v>385</v>
      </c>
      <c r="B19" s="22" t="s">
        <v>393</v>
      </c>
      <c r="C19" s="17" t="s">
        <v>392</v>
      </c>
      <c r="D19" s="54" t="s">
        <v>44</v>
      </c>
      <c r="E19" s="17" t="s">
        <v>91</v>
      </c>
      <c r="F19" s="17" t="s">
        <v>92</v>
      </c>
      <c r="G19" s="17" t="s">
        <v>341</v>
      </c>
      <c r="H19" s="17" t="s">
        <v>231</v>
      </c>
      <c r="I19" s="21">
        <v>6.92</v>
      </c>
      <c r="J19" s="21">
        <v>6.92</v>
      </c>
      <c r="K19" s="21">
        <v>6.92</v>
      </c>
      <c r="L19" s="21"/>
      <c r="M19" s="21"/>
      <c r="N19" s="21"/>
      <c r="O19" s="21"/>
      <c r="P19" s="22"/>
      <c r="Q19" s="21"/>
      <c r="R19" s="21"/>
      <c r="S19" s="21"/>
      <c r="T19" s="21"/>
      <c r="U19" s="21"/>
      <c r="V19" s="21"/>
      <c r="W19" s="21"/>
    </row>
    <row r="20" s="86" customFormat="1" ht="23.25" customHeight="1" spans="1:23">
      <c r="A20" s="17" t="s">
        <v>385</v>
      </c>
      <c r="B20" s="22" t="s">
        <v>393</v>
      </c>
      <c r="C20" s="17" t="s">
        <v>392</v>
      </c>
      <c r="D20" s="54" t="s">
        <v>44</v>
      </c>
      <c r="E20" s="17" t="s">
        <v>91</v>
      </c>
      <c r="F20" s="17" t="s">
        <v>92</v>
      </c>
      <c r="G20" s="17" t="s">
        <v>394</v>
      </c>
      <c r="H20" s="17" t="s">
        <v>242</v>
      </c>
      <c r="I20" s="21">
        <v>6.08</v>
      </c>
      <c r="J20" s="21">
        <v>6.08</v>
      </c>
      <c r="K20" s="21">
        <v>6.08</v>
      </c>
      <c r="L20" s="21"/>
      <c r="M20" s="21"/>
      <c r="N20" s="21"/>
      <c r="O20" s="21"/>
      <c r="P20" s="22"/>
      <c r="Q20" s="21"/>
      <c r="R20" s="21"/>
      <c r="S20" s="21"/>
      <c r="T20" s="21"/>
      <c r="U20" s="21"/>
      <c r="V20" s="21"/>
      <c r="W20" s="21"/>
    </row>
    <row r="21" s="86" customFormat="1" ht="23.25" customHeight="1" spans="1:23">
      <c r="A21" s="17" t="s">
        <v>385</v>
      </c>
      <c r="B21" s="22" t="s">
        <v>393</v>
      </c>
      <c r="C21" s="17" t="s">
        <v>392</v>
      </c>
      <c r="D21" s="54" t="s">
        <v>44</v>
      </c>
      <c r="E21" s="17" t="s">
        <v>91</v>
      </c>
      <c r="F21" s="17" t="s">
        <v>92</v>
      </c>
      <c r="G21" s="17" t="s">
        <v>388</v>
      </c>
      <c r="H21" s="17" t="s">
        <v>244</v>
      </c>
      <c r="I21" s="21">
        <v>7</v>
      </c>
      <c r="J21" s="21">
        <v>7</v>
      </c>
      <c r="K21" s="21">
        <v>7</v>
      </c>
      <c r="L21" s="21"/>
      <c r="M21" s="21"/>
      <c r="N21" s="21"/>
      <c r="O21" s="21"/>
      <c r="P21" s="22"/>
      <c r="Q21" s="21"/>
      <c r="R21" s="21"/>
      <c r="S21" s="21"/>
      <c r="T21" s="21"/>
      <c r="U21" s="21"/>
      <c r="V21" s="21"/>
      <c r="W21" s="21"/>
    </row>
    <row r="22" s="86" customFormat="1" ht="23.25" customHeight="1" spans="1:23">
      <c r="A22" s="17" t="s">
        <v>385</v>
      </c>
      <c r="B22" s="22" t="s">
        <v>393</v>
      </c>
      <c r="C22" s="17" t="s">
        <v>392</v>
      </c>
      <c r="D22" s="54" t="s">
        <v>44</v>
      </c>
      <c r="E22" s="17" t="s">
        <v>91</v>
      </c>
      <c r="F22" s="17" t="s">
        <v>92</v>
      </c>
      <c r="G22" s="17" t="s">
        <v>395</v>
      </c>
      <c r="H22" s="17" t="s">
        <v>246</v>
      </c>
      <c r="I22" s="21">
        <v>35</v>
      </c>
      <c r="J22" s="21">
        <v>35</v>
      </c>
      <c r="K22" s="21">
        <v>35</v>
      </c>
      <c r="L22" s="21"/>
      <c r="M22" s="21"/>
      <c r="N22" s="21"/>
      <c r="O22" s="21"/>
      <c r="P22" s="22"/>
      <c r="Q22" s="21"/>
      <c r="R22" s="21"/>
      <c r="S22" s="21"/>
      <c r="T22" s="21"/>
      <c r="U22" s="21"/>
      <c r="V22" s="21"/>
      <c r="W22" s="21"/>
    </row>
    <row r="23" s="86" customFormat="1" ht="23.25" customHeight="1" spans="1:23">
      <c r="A23" s="17" t="s">
        <v>385</v>
      </c>
      <c r="B23" s="22" t="s">
        <v>393</v>
      </c>
      <c r="C23" s="17" t="s">
        <v>392</v>
      </c>
      <c r="D23" s="54" t="s">
        <v>44</v>
      </c>
      <c r="E23" s="17" t="s">
        <v>91</v>
      </c>
      <c r="F23" s="17" t="s">
        <v>92</v>
      </c>
      <c r="G23" s="17" t="s">
        <v>396</v>
      </c>
      <c r="H23" s="17" t="s">
        <v>221</v>
      </c>
      <c r="I23" s="21">
        <v>5</v>
      </c>
      <c r="J23" s="21">
        <v>5</v>
      </c>
      <c r="K23" s="21">
        <v>5</v>
      </c>
      <c r="L23" s="21"/>
      <c r="M23" s="21"/>
      <c r="N23" s="21"/>
      <c r="O23" s="21"/>
      <c r="P23" s="22"/>
      <c r="Q23" s="21"/>
      <c r="R23" s="21"/>
      <c r="S23" s="21"/>
      <c r="T23" s="21"/>
      <c r="U23" s="21"/>
      <c r="V23" s="21"/>
      <c r="W23" s="21"/>
    </row>
    <row r="24" s="86" customFormat="1" ht="23.25" customHeight="1" spans="1:23">
      <c r="A24" s="17" t="s">
        <v>385</v>
      </c>
      <c r="B24" s="22" t="s">
        <v>393</v>
      </c>
      <c r="C24" s="17" t="s">
        <v>392</v>
      </c>
      <c r="D24" s="54" t="s">
        <v>44</v>
      </c>
      <c r="E24" s="17" t="s">
        <v>91</v>
      </c>
      <c r="F24" s="17" t="s">
        <v>92</v>
      </c>
      <c r="G24" s="17" t="s">
        <v>360</v>
      </c>
      <c r="H24" s="17" t="s">
        <v>254</v>
      </c>
      <c r="I24" s="21">
        <v>5</v>
      </c>
      <c r="J24" s="21">
        <v>5</v>
      </c>
      <c r="K24" s="21">
        <v>5</v>
      </c>
      <c r="L24" s="21"/>
      <c r="M24" s="21"/>
      <c r="N24" s="21"/>
      <c r="O24" s="21"/>
      <c r="P24" s="22"/>
      <c r="Q24" s="21"/>
      <c r="R24" s="21"/>
      <c r="S24" s="21"/>
      <c r="T24" s="21"/>
      <c r="U24" s="21"/>
      <c r="V24" s="21"/>
      <c r="W24" s="21"/>
    </row>
    <row r="25" s="86" customFormat="1" ht="23.25" customHeight="1" spans="1:23">
      <c r="A25" s="17"/>
      <c r="B25" s="22"/>
      <c r="C25" s="17" t="s">
        <v>397</v>
      </c>
      <c r="D25" s="54"/>
      <c r="E25" s="17"/>
      <c r="F25" s="17"/>
      <c r="G25" s="17"/>
      <c r="H25" s="17"/>
      <c r="I25" s="21">
        <v>50</v>
      </c>
      <c r="J25" s="21">
        <v>50</v>
      </c>
      <c r="K25" s="21">
        <v>50</v>
      </c>
      <c r="L25" s="21"/>
      <c r="M25" s="21"/>
      <c r="N25" s="21"/>
      <c r="O25" s="21"/>
      <c r="P25" s="22"/>
      <c r="Q25" s="21"/>
      <c r="R25" s="21"/>
      <c r="S25" s="21"/>
      <c r="T25" s="21"/>
      <c r="U25" s="21"/>
      <c r="V25" s="21"/>
      <c r="W25" s="21"/>
    </row>
    <row r="26" s="86" customFormat="1" ht="23.25" customHeight="1" spans="1:23">
      <c r="A26" s="17" t="s">
        <v>398</v>
      </c>
      <c r="B26" s="22" t="s">
        <v>399</v>
      </c>
      <c r="C26" s="17" t="s">
        <v>397</v>
      </c>
      <c r="D26" s="54" t="s">
        <v>44</v>
      </c>
      <c r="E26" s="17" t="s">
        <v>116</v>
      </c>
      <c r="F26" s="17" t="s">
        <v>115</v>
      </c>
      <c r="G26" s="17" t="s">
        <v>373</v>
      </c>
      <c r="H26" s="17" t="s">
        <v>259</v>
      </c>
      <c r="I26" s="21">
        <v>50</v>
      </c>
      <c r="J26" s="21">
        <v>50</v>
      </c>
      <c r="K26" s="21">
        <v>50</v>
      </c>
      <c r="L26" s="21"/>
      <c r="M26" s="21"/>
      <c r="N26" s="21"/>
      <c r="O26" s="21"/>
      <c r="P26" s="22"/>
      <c r="Q26" s="21"/>
      <c r="R26" s="21"/>
      <c r="S26" s="21"/>
      <c r="T26" s="21"/>
      <c r="U26" s="21"/>
      <c r="V26" s="21"/>
      <c r="W26" s="21"/>
    </row>
    <row r="27" s="86" customFormat="1" ht="23.25" customHeight="1" spans="1:23">
      <c r="A27" s="17"/>
      <c r="B27" s="22"/>
      <c r="C27" s="17" t="s">
        <v>400</v>
      </c>
      <c r="D27" s="54"/>
      <c r="E27" s="17"/>
      <c r="F27" s="17"/>
      <c r="G27" s="17"/>
      <c r="H27" s="17"/>
      <c r="I27" s="21">
        <v>774</v>
      </c>
      <c r="J27" s="21">
        <v>774</v>
      </c>
      <c r="K27" s="21">
        <v>774</v>
      </c>
      <c r="L27" s="21"/>
      <c r="M27" s="21"/>
      <c r="N27" s="21"/>
      <c r="O27" s="21"/>
      <c r="P27" s="22"/>
      <c r="Q27" s="21"/>
      <c r="R27" s="21"/>
      <c r="S27" s="21"/>
      <c r="T27" s="21"/>
      <c r="U27" s="21"/>
      <c r="V27" s="21"/>
      <c r="W27" s="21"/>
    </row>
    <row r="28" s="86" customFormat="1" ht="23.25" customHeight="1" spans="1:23">
      <c r="A28" s="17" t="s">
        <v>385</v>
      </c>
      <c r="B28" s="22" t="s">
        <v>401</v>
      </c>
      <c r="C28" s="17" t="s">
        <v>400</v>
      </c>
      <c r="D28" s="54" t="s">
        <v>44</v>
      </c>
      <c r="E28" s="17" t="s">
        <v>89</v>
      </c>
      <c r="F28" s="17" t="s">
        <v>90</v>
      </c>
      <c r="G28" s="17" t="s">
        <v>402</v>
      </c>
      <c r="H28" s="17" t="s">
        <v>57</v>
      </c>
      <c r="I28" s="21">
        <v>134</v>
      </c>
      <c r="J28" s="21">
        <v>134</v>
      </c>
      <c r="K28" s="21">
        <v>134</v>
      </c>
      <c r="L28" s="21"/>
      <c r="M28" s="21"/>
      <c r="N28" s="21"/>
      <c r="O28" s="21"/>
      <c r="P28" s="22"/>
      <c r="Q28" s="21"/>
      <c r="R28" s="21"/>
      <c r="S28" s="21"/>
      <c r="T28" s="21"/>
      <c r="U28" s="21"/>
      <c r="V28" s="21"/>
      <c r="W28" s="21"/>
    </row>
    <row r="29" s="86" customFormat="1" ht="23.25" customHeight="1" spans="1:23">
      <c r="A29" s="17" t="s">
        <v>385</v>
      </c>
      <c r="B29" s="22" t="s">
        <v>401</v>
      </c>
      <c r="C29" s="17" t="s">
        <v>400</v>
      </c>
      <c r="D29" s="54" t="s">
        <v>44</v>
      </c>
      <c r="E29" s="17" t="s">
        <v>89</v>
      </c>
      <c r="F29" s="17" t="s">
        <v>90</v>
      </c>
      <c r="G29" s="17" t="s">
        <v>402</v>
      </c>
      <c r="H29" s="17" t="s">
        <v>57</v>
      </c>
      <c r="I29" s="21">
        <v>90</v>
      </c>
      <c r="J29" s="21">
        <v>90</v>
      </c>
      <c r="K29" s="21">
        <v>90</v>
      </c>
      <c r="L29" s="21"/>
      <c r="M29" s="21"/>
      <c r="N29" s="21"/>
      <c r="O29" s="21"/>
      <c r="P29" s="22"/>
      <c r="Q29" s="21"/>
      <c r="R29" s="21"/>
      <c r="S29" s="21"/>
      <c r="T29" s="21"/>
      <c r="U29" s="21"/>
      <c r="V29" s="21"/>
      <c r="W29" s="21"/>
    </row>
    <row r="30" s="86" customFormat="1" ht="23.25" customHeight="1" spans="1:23">
      <c r="A30" s="17" t="s">
        <v>385</v>
      </c>
      <c r="B30" s="22" t="s">
        <v>401</v>
      </c>
      <c r="C30" s="17" t="s">
        <v>400</v>
      </c>
      <c r="D30" s="54" t="s">
        <v>44</v>
      </c>
      <c r="E30" s="17" t="s">
        <v>89</v>
      </c>
      <c r="F30" s="17" t="s">
        <v>90</v>
      </c>
      <c r="G30" s="17" t="s">
        <v>402</v>
      </c>
      <c r="H30" s="17" t="s">
        <v>57</v>
      </c>
      <c r="I30" s="21">
        <v>64</v>
      </c>
      <c r="J30" s="21">
        <v>64</v>
      </c>
      <c r="K30" s="21">
        <v>64</v>
      </c>
      <c r="L30" s="21"/>
      <c r="M30" s="21"/>
      <c r="N30" s="21"/>
      <c r="O30" s="21"/>
      <c r="P30" s="22"/>
      <c r="Q30" s="21"/>
      <c r="R30" s="21"/>
      <c r="S30" s="21"/>
      <c r="T30" s="21"/>
      <c r="U30" s="21"/>
      <c r="V30" s="21"/>
      <c r="W30" s="21"/>
    </row>
    <row r="31" s="86" customFormat="1" ht="23.25" customHeight="1" spans="1:23">
      <c r="A31" s="17" t="s">
        <v>385</v>
      </c>
      <c r="B31" s="22" t="s">
        <v>401</v>
      </c>
      <c r="C31" s="17" t="s">
        <v>400</v>
      </c>
      <c r="D31" s="54" t="s">
        <v>44</v>
      </c>
      <c r="E31" s="17" t="s">
        <v>89</v>
      </c>
      <c r="F31" s="17" t="s">
        <v>90</v>
      </c>
      <c r="G31" s="17" t="s">
        <v>402</v>
      </c>
      <c r="H31" s="17" t="s">
        <v>57</v>
      </c>
      <c r="I31" s="21">
        <v>32</v>
      </c>
      <c r="J31" s="21">
        <v>32</v>
      </c>
      <c r="K31" s="21">
        <v>32</v>
      </c>
      <c r="L31" s="21"/>
      <c r="M31" s="21"/>
      <c r="N31" s="21"/>
      <c r="O31" s="21"/>
      <c r="P31" s="22"/>
      <c r="Q31" s="21"/>
      <c r="R31" s="21"/>
      <c r="S31" s="21"/>
      <c r="T31" s="21"/>
      <c r="U31" s="21"/>
      <c r="V31" s="21"/>
      <c r="W31" s="21"/>
    </row>
    <row r="32" s="86" customFormat="1" ht="23.25" customHeight="1" spans="1:23">
      <c r="A32" s="17" t="s">
        <v>385</v>
      </c>
      <c r="B32" s="22" t="s">
        <v>401</v>
      </c>
      <c r="C32" s="17" t="s">
        <v>400</v>
      </c>
      <c r="D32" s="54" t="s">
        <v>44</v>
      </c>
      <c r="E32" s="17" t="s">
        <v>89</v>
      </c>
      <c r="F32" s="17" t="s">
        <v>90</v>
      </c>
      <c r="G32" s="17" t="s">
        <v>402</v>
      </c>
      <c r="H32" s="17" t="s">
        <v>57</v>
      </c>
      <c r="I32" s="21">
        <v>69</v>
      </c>
      <c r="J32" s="21">
        <v>69</v>
      </c>
      <c r="K32" s="21">
        <v>69</v>
      </c>
      <c r="L32" s="21"/>
      <c r="M32" s="21"/>
      <c r="N32" s="21"/>
      <c r="O32" s="21"/>
      <c r="P32" s="22"/>
      <c r="Q32" s="21"/>
      <c r="R32" s="21"/>
      <c r="S32" s="21"/>
      <c r="T32" s="21"/>
      <c r="U32" s="21"/>
      <c r="V32" s="21"/>
      <c r="W32" s="21"/>
    </row>
    <row r="33" s="86" customFormat="1" ht="23.25" customHeight="1" spans="1:23">
      <c r="A33" s="17" t="s">
        <v>385</v>
      </c>
      <c r="B33" s="22" t="s">
        <v>401</v>
      </c>
      <c r="C33" s="17" t="s">
        <v>400</v>
      </c>
      <c r="D33" s="54" t="s">
        <v>44</v>
      </c>
      <c r="E33" s="17" t="s">
        <v>89</v>
      </c>
      <c r="F33" s="17" t="s">
        <v>90</v>
      </c>
      <c r="G33" s="17" t="s">
        <v>402</v>
      </c>
      <c r="H33" s="17" t="s">
        <v>57</v>
      </c>
      <c r="I33" s="21">
        <v>101</v>
      </c>
      <c r="J33" s="21">
        <v>101</v>
      </c>
      <c r="K33" s="21">
        <v>101</v>
      </c>
      <c r="L33" s="21"/>
      <c r="M33" s="21"/>
      <c r="N33" s="21"/>
      <c r="O33" s="21"/>
      <c r="P33" s="22"/>
      <c r="Q33" s="21"/>
      <c r="R33" s="21"/>
      <c r="S33" s="21"/>
      <c r="T33" s="21"/>
      <c r="U33" s="21"/>
      <c r="V33" s="21"/>
      <c r="W33" s="21"/>
    </row>
    <row r="34" s="86" customFormat="1" ht="23.25" customHeight="1" spans="1:23">
      <c r="A34" s="17" t="s">
        <v>385</v>
      </c>
      <c r="B34" s="22" t="s">
        <v>401</v>
      </c>
      <c r="C34" s="17" t="s">
        <v>400</v>
      </c>
      <c r="D34" s="54" t="s">
        <v>44</v>
      </c>
      <c r="E34" s="17" t="s">
        <v>89</v>
      </c>
      <c r="F34" s="17" t="s">
        <v>90</v>
      </c>
      <c r="G34" s="17" t="s">
        <v>402</v>
      </c>
      <c r="H34" s="17" t="s">
        <v>57</v>
      </c>
      <c r="I34" s="21">
        <v>170</v>
      </c>
      <c r="J34" s="21">
        <v>170</v>
      </c>
      <c r="K34" s="21">
        <v>170</v>
      </c>
      <c r="L34" s="21"/>
      <c r="M34" s="21"/>
      <c r="N34" s="21"/>
      <c r="O34" s="21"/>
      <c r="P34" s="22"/>
      <c r="Q34" s="21"/>
      <c r="R34" s="21"/>
      <c r="S34" s="21"/>
      <c r="T34" s="21"/>
      <c r="U34" s="21"/>
      <c r="V34" s="21"/>
      <c r="W34" s="21"/>
    </row>
    <row r="35" s="86" customFormat="1" ht="23.25" customHeight="1" spans="1:23">
      <c r="A35" s="17" t="s">
        <v>385</v>
      </c>
      <c r="B35" s="22" t="s">
        <v>401</v>
      </c>
      <c r="C35" s="17" t="s">
        <v>400</v>
      </c>
      <c r="D35" s="54" t="s">
        <v>44</v>
      </c>
      <c r="E35" s="17" t="s">
        <v>89</v>
      </c>
      <c r="F35" s="17" t="s">
        <v>90</v>
      </c>
      <c r="G35" s="17" t="s">
        <v>402</v>
      </c>
      <c r="H35" s="17" t="s">
        <v>57</v>
      </c>
      <c r="I35" s="21">
        <v>114</v>
      </c>
      <c r="J35" s="21">
        <v>114</v>
      </c>
      <c r="K35" s="21">
        <v>114</v>
      </c>
      <c r="L35" s="21"/>
      <c r="M35" s="21"/>
      <c r="N35" s="21"/>
      <c r="O35" s="21"/>
      <c r="P35" s="22"/>
      <c r="Q35" s="21"/>
      <c r="R35" s="21"/>
      <c r="S35" s="21"/>
      <c r="T35" s="21"/>
      <c r="U35" s="21"/>
      <c r="V35" s="21"/>
      <c r="W35" s="21"/>
    </row>
    <row r="36" s="86" customFormat="1" ht="23.25" customHeight="1" spans="1:23">
      <c r="A36" s="17"/>
      <c r="B36" s="22"/>
      <c r="C36" s="17" t="s">
        <v>403</v>
      </c>
      <c r="D36" s="54"/>
      <c r="E36" s="17"/>
      <c r="F36" s="17"/>
      <c r="G36" s="17"/>
      <c r="H36" s="17"/>
      <c r="I36" s="21">
        <v>5</v>
      </c>
      <c r="J36" s="21">
        <v>5</v>
      </c>
      <c r="K36" s="21">
        <v>5</v>
      </c>
      <c r="L36" s="21"/>
      <c r="M36" s="21"/>
      <c r="N36" s="21"/>
      <c r="O36" s="21"/>
      <c r="P36" s="22"/>
      <c r="Q36" s="21"/>
      <c r="R36" s="21"/>
      <c r="S36" s="21"/>
      <c r="T36" s="21"/>
      <c r="U36" s="21"/>
      <c r="V36" s="21"/>
      <c r="W36" s="21"/>
    </row>
    <row r="37" s="86" customFormat="1" ht="23.25" customHeight="1" spans="1:23">
      <c r="A37" s="17" t="s">
        <v>385</v>
      </c>
      <c r="B37" s="22" t="s">
        <v>404</v>
      </c>
      <c r="C37" s="17" t="s">
        <v>403</v>
      </c>
      <c r="D37" s="54" t="s">
        <v>44</v>
      </c>
      <c r="E37" s="17" t="s">
        <v>97</v>
      </c>
      <c r="F37" s="17" t="s">
        <v>98</v>
      </c>
      <c r="G37" s="17" t="s">
        <v>367</v>
      </c>
      <c r="H37" s="17" t="s">
        <v>258</v>
      </c>
      <c r="I37" s="21">
        <v>5</v>
      </c>
      <c r="J37" s="21">
        <v>5</v>
      </c>
      <c r="K37" s="21">
        <v>5</v>
      </c>
      <c r="L37" s="21"/>
      <c r="M37" s="21"/>
      <c r="N37" s="21"/>
      <c r="O37" s="21"/>
      <c r="P37" s="22"/>
      <c r="Q37" s="21"/>
      <c r="R37" s="21"/>
      <c r="S37" s="21"/>
      <c r="T37" s="21"/>
      <c r="U37" s="21"/>
      <c r="V37" s="21"/>
      <c r="W37" s="21"/>
    </row>
    <row r="38" s="86" customFormat="1" ht="23.25" customHeight="1" spans="1:23">
      <c r="A38" s="17"/>
      <c r="B38" s="22"/>
      <c r="C38" s="17" t="s">
        <v>405</v>
      </c>
      <c r="D38" s="54"/>
      <c r="E38" s="17"/>
      <c r="F38" s="17"/>
      <c r="G38" s="17"/>
      <c r="H38" s="17"/>
      <c r="I38" s="21">
        <v>12</v>
      </c>
      <c r="J38" s="21">
        <v>12</v>
      </c>
      <c r="K38" s="21">
        <v>12</v>
      </c>
      <c r="L38" s="21"/>
      <c r="M38" s="21"/>
      <c r="N38" s="21"/>
      <c r="O38" s="21"/>
      <c r="P38" s="22"/>
      <c r="Q38" s="21"/>
      <c r="R38" s="21"/>
      <c r="S38" s="21"/>
      <c r="T38" s="21"/>
      <c r="U38" s="21"/>
      <c r="V38" s="21"/>
      <c r="W38" s="21"/>
    </row>
    <row r="39" s="86" customFormat="1" ht="23.25" customHeight="1" spans="1:23">
      <c r="A39" s="17" t="s">
        <v>385</v>
      </c>
      <c r="B39" s="22" t="s">
        <v>406</v>
      </c>
      <c r="C39" s="17" t="s">
        <v>405</v>
      </c>
      <c r="D39" s="54" t="s">
        <v>44</v>
      </c>
      <c r="E39" s="17" t="s">
        <v>109</v>
      </c>
      <c r="F39" s="17" t="s">
        <v>108</v>
      </c>
      <c r="G39" s="17" t="s">
        <v>396</v>
      </c>
      <c r="H39" s="17" t="s">
        <v>221</v>
      </c>
      <c r="I39" s="21">
        <v>2</v>
      </c>
      <c r="J39" s="21">
        <v>2</v>
      </c>
      <c r="K39" s="21">
        <v>2</v>
      </c>
      <c r="L39" s="21"/>
      <c r="M39" s="21"/>
      <c r="N39" s="21"/>
      <c r="O39" s="21"/>
      <c r="P39" s="22"/>
      <c r="Q39" s="21"/>
      <c r="R39" s="21"/>
      <c r="S39" s="21"/>
      <c r="T39" s="21"/>
      <c r="U39" s="21"/>
      <c r="V39" s="21"/>
      <c r="W39" s="21"/>
    </row>
    <row r="40" s="86" customFormat="1" ht="23.25" customHeight="1" spans="1:23">
      <c r="A40" s="17" t="s">
        <v>385</v>
      </c>
      <c r="B40" s="22" t="s">
        <v>406</v>
      </c>
      <c r="C40" s="17" t="s">
        <v>405</v>
      </c>
      <c r="D40" s="54" t="s">
        <v>44</v>
      </c>
      <c r="E40" s="17" t="s">
        <v>109</v>
      </c>
      <c r="F40" s="17" t="s">
        <v>108</v>
      </c>
      <c r="G40" s="17" t="s">
        <v>367</v>
      </c>
      <c r="H40" s="17" t="s">
        <v>258</v>
      </c>
      <c r="I40" s="21">
        <v>10</v>
      </c>
      <c r="J40" s="21">
        <v>10</v>
      </c>
      <c r="K40" s="21">
        <v>10</v>
      </c>
      <c r="L40" s="21"/>
      <c r="M40" s="21"/>
      <c r="N40" s="21"/>
      <c r="O40" s="21"/>
      <c r="P40" s="22"/>
      <c r="Q40" s="21"/>
      <c r="R40" s="21"/>
      <c r="S40" s="21"/>
      <c r="T40" s="21"/>
      <c r="U40" s="21"/>
      <c r="V40" s="21"/>
      <c r="W40" s="21"/>
    </row>
    <row r="41" s="86" customFormat="1" ht="23.25" customHeight="1" spans="1:23">
      <c r="A41" s="17"/>
      <c r="B41" s="22"/>
      <c r="C41" s="17" t="s">
        <v>407</v>
      </c>
      <c r="D41" s="54"/>
      <c r="E41" s="17"/>
      <c r="F41" s="17"/>
      <c r="G41" s="17"/>
      <c r="H41" s="17"/>
      <c r="I41" s="21">
        <v>220</v>
      </c>
      <c r="J41" s="21">
        <v>220</v>
      </c>
      <c r="K41" s="21">
        <v>220</v>
      </c>
      <c r="L41" s="21"/>
      <c r="M41" s="21"/>
      <c r="N41" s="21"/>
      <c r="O41" s="21"/>
      <c r="P41" s="22"/>
      <c r="Q41" s="21"/>
      <c r="R41" s="21"/>
      <c r="S41" s="21"/>
      <c r="T41" s="21"/>
      <c r="U41" s="21"/>
      <c r="V41" s="21"/>
      <c r="W41" s="21"/>
    </row>
    <row r="42" s="86" customFormat="1" ht="23.25" customHeight="1" spans="1:23">
      <c r="A42" s="17" t="s">
        <v>385</v>
      </c>
      <c r="B42" s="22" t="s">
        <v>408</v>
      </c>
      <c r="C42" s="17" t="s">
        <v>407</v>
      </c>
      <c r="D42" s="54" t="s">
        <v>44</v>
      </c>
      <c r="E42" s="17" t="s">
        <v>97</v>
      </c>
      <c r="F42" s="17" t="s">
        <v>98</v>
      </c>
      <c r="G42" s="17" t="s">
        <v>402</v>
      </c>
      <c r="H42" s="17" t="s">
        <v>57</v>
      </c>
      <c r="I42" s="21">
        <v>4.85</v>
      </c>
      <c r="J42" s="21">
        <v>4.85</v>
      </c>
      <c r="K42" s="21">
        <v>4.85</v>
      </c>
      <c r="L42" s="21"/>
      <c r="M42" s="21"/>
      <c r="N42" s="21"/>
      <c r="O42" s="21"/>
      <c r="P42" s="22"/>
      <c r="Q42" s="21"/>
      <c r="R42" s="21"/>
      <c r="S42" s="21"/>
      <c r="T42" s="21"/>
      <c r="U42" s="21"/>
      <c r="V42" s="21"/>
      <c r="W42" s="21"/>
    </row>
    <row r="43" s="86" customFormat="1" ht="23.25" customHeight="1" spans="1:23">
      <c r="A43" s="17" t="s">
        <v>385</v>
      </c>
      <c r="B43" s="22" t="s">
        <v>408</v>
      </c>
      <c r="C43" s="17" t="s">
        <v>407</v>
      </c>
      <c r="D43" s="54" t="s">
        <v>44</v>
      </c>
      <c r="E43" s="17" t="s">
        <v>97</v>
      </c>
      <c r="F43" s="17" t="s">
        <v>98</v>
      </c>
      <c r="G43" s="17" t="s">
        <v>402</v>
      </c>
      <c r="H43" s="17" t="s">
        <v>57</v>
      </c>
      <c r="I43" s="21">
        <v>9.17</v>
      </c>
      <c r="J43" s="21">
        <v>9.17</v>
      </c>
      <c r="K43" s="21">
        <v>9.17</v>
      </c>
      <c r="L43" s="21"/>
      <c r="M43" s="21"/>
      <c r="N43" s="21"/>
      <c r="O43" s="21"/>
      <c r="P43" s="22"/>
      <c r="Q43" s="21"/>
      <c r="R43" s="21"/>
      <c r="S43" s="21"/>
      <c r="T43" s="21"/>
      <c r="U43" s="21"/>
      <c r="V43" s="21"/>
      <c r="W43" s="21"/>
    </row>
    <row r="44" s="86" customFormat="1" ht="23.25" customHeight="1" spans="1:23">
      <c r="A44" s="17" t="s">
        <v>385</v>
      </c>
      <c r="B44" s="22" t="s">
        <v>408</v>
      </c>
      <c r="C44" s="17" t="s">
        <v>407</v>
      </c>
      <c r="D44" s="54" t="s">
        <v>44</v>
      </c>
      <c r="E44" s="17" t="s">
        <v>97</v>
      </c>
      <c r="F44" s="17" t="s">
        <v>98</v>
      </c>
      <c r="G44" s="17" t="s">
        <v>402</v>
      </c>
      <c r="H44" s="17" t="s">
        <v>57</v>
      </c>
      <c r="I44" s="21">
        <v>49.94</v>
      </c>
      <c r="J44" s="21">
        <v>49.94</v>
      </c>
      <c r="K44" s="21">
        <v>49.94</v>
      </c>
      <c r="L44" s="21"/>
      <c r="M44" s="21"/>
      <c r="N44" s="21"/>
      <c r="O44" s="21"/>
      <c r="P44" s="22"/>
      <c r="Q44" s="21"/>
      <c r="R44" s="21"/>
      <c r="S44" s="21"/>
      <c r="T44" s="21"/>
      <c r="U44" s="21"/>
      <c r="V44" s="21"/>
      <c r="W44" s="21"/>
    </row>
    <row r="45" s="86" customFormat="1" ht="23.25" customHeight="1" spans="1:23">
      <c r="A45" s="17" t="s">
        <v>385</v>
      </c>
      <c r="B45" s="22" t="s">
        <v>408</v>
      </c>
      <c r="C45" s="17" t="s">
        <v>407</v>
      </c>
      <c r="D45" s="54" t="s">
        <v>44</v>
      </c>
      <c r="E45" s="17" t="s">
        <v>97</v>
      </c>
      <c r="F45" s="17" t="s">
        <v>98</v>
      </c>
      <c r="G45" s="17" t="s">
        <v>402</v>
      </c>
      <c r="H45" s="17" t="s">
        <v>57</v>
      </c>
      <c r="I45" s="21">
        <v>14.35</v>
      </c>
      <c r="J45" s="21">
        <v>14.35</v>
      </c>
      <c r="K45" s="21">
        <v>14.35</v>
      </c>
      <c r="L45" s="21"/>
      <c r="M45" s="21"/>
      <c r="N45" s="21"/>
      <c r="O45" s="21"/>
      <c r="P45" s="22"/>
      <c r="Q45" s="21"/>
      <c r="R45" s="21"/>
      <c r="S45" s="21"/>
      <c r="T45" s="21"/>
      <c r="U45" s="21"/>
      <c r="V45" s="21"/>
      <c r="W45" s="21"/>
    </row>
    <row r="46" s="86" customFormat="1" ht="23.25" customHeight="1" spans="1:23">
      <c r="A46" s="17" t="s">
        <v>385</v>
      </c>
      <c r="B46" s="22" t="s">
        <v>408</v>
      </c>
      <c r="C46" s="17" t="s">
        <v>407</v>
      </c>
      <c r="D46" s="54" t="s">
        <v>44</v>
      </c>
      <c r="E46" s="17" t="s">
        <v>97</v>
      </c>
      <c r="F46" s="17" t="s">
        <v>98</v>
      </c>
      <c r="G46" s="17" t="s">
        <v>402</v>
      </c>
      <c r="H46" s="17" t="s">
        <v>57</v>
      </c>
      <c r="I46" s="21">
        <v>60.11</v>
      </c>
      <c r="J46" s="21">
        <v>60.11</v>
      </c>
      <c r="K46" s="21">
        <v>60.11</v>
      </c>
      <c r="L46" s="21"/>
      <c r="M46" s="21"/>
      <c r="N46" s="21"/>
      <c r="O46" s="21"/>
      <c r="P46" s="22"/>
      <c r="Q46" s="21"/>
      <c r="R46" s="21"/>
      <c r="S46" s="21"/>
      <c r="T46" s="21"/>
      <c r="U46" s="21"/>
      <c r="V46" s="21"/>
      <c r="W46" s="21"/>
    </row>
    <row r="47" s="86" customFormat="1" ht="23.25" customHeight="1" spans="1:23">
      <c r="A47" s="17" t="s">
        <v>385</v>
      </c>
      <c r="B47" s="22" t="s">
        <v>408</v>
      </c>
      <c r="C47" s="17" t="s">
        <v>407</v>
      </c>
      <c r="D47" s="54" t="s">
        <v>44</v>
      </c>
      <c r="E47" s="17" t="s">
        <v>97</v>
      </c>
      <c r="F47" s="17" t="s">
        <v>98</v>
      </c>
      <c r="G47" s="17" t="s">
        <v>402</v>
      </c>
      <c r="H47" s="17" t="s">
        <v>57</v>
      </c>
      <c r="I47" s="21">
        <v>26.46</v>
      </c>
      <c r="J47" s="21">
        <v>26.46</v>
      </c>
      <c r="K47" s="21">
        <v>26.46</v>
      </c>
      <c r="L47" s="21"/>
      <c r="M47" s="21"/>
      <c r="N47" s="21"/>
      <c r="O47" s="21"/>
      <c r="P47" s="22"/>
      <c r="Q47" s="21"/>
      <c r="R47" s="21"/>
      <c r="S47" s="21"/>
      <c r="T47" s="21"/>
      <c r="U47" s="21"/>
      <c r="V47" s="21"/>
      <c r="W47" s="21"/>
    </row>
    <row r="48" s="86" customFormat="1" ht="23.25" customHeight="1" spans="1:23">
      <c r="A48" s="17" t="s">
        <v>385</v>
      </c>
      <c r="B48" s="22" t="s">
        <v>408</v>
      </c>
      <c r="C48" s="17" t="s">
        <v>407</v>
      </c>
      <c r="D48" s="54" t="s">
        <v>44</v>
      </c>
      <c r="E48" s="17" t="s">
        <v>97</v>
      </c>
      <c r="F48" s="17" t="s">
        <v>98</v>
      </c>
      <c r="G48" s="17" t="s">
        <v>402</v>
      </c>
      <c r="H48" s="17" t="s">
        <v>57</v>
      </c>
      <c r="I48" s="21">
        <v>41.26</v>
      </c>
      <c r="J48" s="21">
        <v>41.26</v>
      </c>
      <c r="K48" s="21">
        <v>41.26</v>
      </c>
      <c r="L48" s="21"/>
      <c r="M48" s="21"/>
      <c r="N48" s="21"/>
      <c r="O48" s="21"/>
      <c r="P48" s="22"/>
      <c r="Q48" s="21"/>
      <c r="R48" s="21"/>
      <c r="S48" s="21"/>
      <c r="T48" s="21"/>
      <c r="U48" s="21"/>
      <c r="V48" s="21"/>
      <c r="W48" s="21"/>
    </row>
    <row r="49" s="86" customFormat="1" ht="23.25" customHeight="1" spans="1:23">
      <c r="A49" s="17" t="s">
        <v>385</v>
      </c>
      <c r="B49" s="22" t="s">
        <v>408</v>
      </c>
      <c r="C49" s="17" t="s">
        <v>407</v>
      </c>
      <c r="D49" s="54" t="s">
        <v>44</v>
      </c>
      <c r="E49" s="17" t="s">
        <v>97</v>
      </c>
      <c r="F49" s="17" t="s">
        <v>98</v>
      </c>
      <c r="G49" s="17" t="s">
        <v>402</v>
      </c>
      <c r="H49" s="17" t="s">
        <v>57</v>
      </c>
      <c r="I49" s="21">
        <v>13.86</v>
      </c>
      <c r="J49" s="21">
        <v>13.86</v>
      </c>
      <c r="K49" s="21">
        <v>13.86</v>
      </c>
      <c r="L49" s="21"/>
      <c r="M49" s="21"/>
      <c r="N49" s="21"/>
      <c r="O49" s="21"/>
      <c r="P49" s="22"/>
      <c r="Q49" s="21"/>
      <c r="R49" s="21"/>
      <c r="S49" s="21"/>
      <c r="T49" s="21"/>
      <c r="U49" s="21"/>
      <c r="V49" s="21"/>
      <c r="W49" s="21"/>
    </row>
    <row r="50" s="86" customFormat="1" ht="23.25" customHeight="1" spans="1:23">
      <c r="A50" s="17"/>
      <c r="B50" s="22"/>
      <c r="C50" s="17" t="s">
        <v>409</v>
      </c>
      <c r="D50" s="54"/>
      <c r="E50" s="17"/>
      <c r="F50" s="17"/>
      <c r="G50" s="17"/>
      <c r="H50" s="17"/>
      <c r="I50" s="21">
        <v>10</v>
      </c>
      <c r="J50" s="21">
        <v>10</v>
      </c>
      <c r="K50" s="21">
        <v>10</v>
      </c>
      <c r="L50" s="21"/>
      <c r="M50" s="21"/>
      <c r="N50" s="21"/>
      <c r="O50" s="21"/>
      <c r="P50" s="22"/>
      <c r="Q50" s="21"/>
      <c r="R50" s="21"/>
      <c r="S50" s="21"/>
      <c r="T50" s="21"/>
      <c r="U50" s="21"/>
      <c r="V50" s="21"/>
      <c r="W50" s="21"/>
    </row>
    <row r="51" s="86" customFormat="1" ht="23.25" customHeight="1" spans="1:23">
      <c r="A51" s="17" t="s">
        <v>398</v>
      </c>
      <c r="B51" s="22" t="s">
        <v>410</v>
      </c>
      <c r="C51" s="17" t="s">
        <v>409</v>
      </c>
      <c r="D51" s="54" t="s">
        <v>44</v>
      </c>
      <c r="E51" s="17" t="s">
        <v>116</v>
      </c>
      <c r="F51" s="17" t="s">
        <v>115</v>
      </c>
      <c r="G51" s="17" t="s">
        <v>388</v>
      </c>
      <c r="H51" s="17" t="s">
        <v>244</v>
      </c>
      <c r="I51" s="21">
        <v>3</v>
      </c>
      <c r="J51" s="21">
        <v>3</v>
      </c>
      <c r="K51" s="21">
        <v>3</v>
      </c>
      <c r="L51" s="21"/>
      <c r="M51" s="21"/>
      <c r="N51" s="21"/>
      <c r="O51" s="21"/>
      <c r="P51" s="22"/>
      <c r="Q51" s="21"/>
      <c r="R51" s="21"/>
      <c r="S51" s="21"/>
      <c r="T51" s="21"/>
      <c r="U51" s="21"/>
      <c r="V51" s="21"/>
      <c r="W51" s="21"/>
    </row>
    <row r="52" s="86" customFormat="1" ht="23.25" customHeight="1" spans="1:23">
      <c r="A52" s="17" t="s">
        <v>398</v>
      </c>
      <c r="B52" s="22" t="s">
        <v>410</v>
      </c>
      <c r="C52" s="17" t="s">
        <v>409</v>
      </c>
      <c r="D52" s="54" t="s">
        <v>44</v>
      </c>
      <c r="E52" s="17" t="s">
        <v>116</v>
      </c>
      <c r="F52" s="17" t="s">
        <v>115</v>
      </c>
      <c r="G52" s="17" t="s">
        <v>351</v>
      </c>
      <c r="H52" s="17" t="s">
        <v>218</v>
      </c>
      <c r="I52" s="21">
        <v>2</v>
      </c>
      <c r="J52" s="21">
        <v>2</v>
      </c>
      <c r="K52" s="21">
        <v>2</v>
      </c>
      <c r="L52" s="21"/>
      <c r="M52" s="21"/>
      <c r="N52" s="21"/>
      <c r="O52" s="21"/>
      <c r="P52" s="22"/>
      <c r="Q52" s="21"/>
      <c r="R52" s="21"/>
      <c r="S52" s="21"/>
      <c r="T52" s="21"/>
      <c r="U52" s="21"/>
      <c r="V52" s="21"/>
      <c r="W52" s="21"/>
    </row>
    <row r="53" s="86" customFormat="1" ht="23.25" customHeight="1" spans="1:23">
      <c r="A53" s="17" t="s">
        <v>398</v>
      </c>
      <c r="B53" s="22" t="s">
        <v>410</v>
      </c>
      <c r="C53" s="17" t="s">
        <v>409</v>
      </c>
      <c r="D53" s="54" t="s">
        <v>44</v>
      </c>
      <c r="E53" s="17" t="s">
        <v>116</v>
      </c>
      <c r="F53" s="17" t="s">
        <v>115</v>
      </c>
      <c r="G53" s="17" t="s">
        <v>395</v>
      </c>
      <c r="H53" s="17" t="s">
        <v>246</v>
      </c>
      <c r="I53" s="21">
        <v>5</v>
      </c>
      <c r="J53" s="21">
        <v>5</v>
      </c>
      <c r="K53" s="21">
        <v>5</v>
      </c>
      <c r="L53" s="21"/>
      <c r="M53" s="21"/>
      <c r="N53" s="21"/>
      <c r="O53" s="21"/>
      <c r="P53" s="22"/>
      <c r="Q53" s="21"/>
      <c r="R53" s="21"/>
      <c r="S53" s="21"/>
      <c r="T53" s="21"/>
      <c r="U53" s="21"/>
      <c r="V53" s="21"/>
      <c r="W53" s="21"/>
    </row>
    <row r="54" s="86" customFormat="1" ht="23.25" customHeight="1" spans="1:23">
      <c r="A54" s="17"/>
      <c r="B54" s="22"/>
      <c r="C54" s="17" t="s">
        <v>411</v>
      </c>
      <c r="D54" s="54"/>
      <c r="E54" s="17"/>
      <c r="F54" s="17"/>
      <c r="G54" s="17"/>
      <c r="H54" s="17"/>
      <c r="I54" s="21">
        <v>100</v>
      </c>
      <c r="J54" s="21"/>
      <c r="K54" s="21"/>
      <c r="L54" s="21"/>
      <c r="M54" s="21"/>
      <c r="N54" s="21"/>
      <c r="O54" s="21"/>
      <c r="P54" s="22"/>
      <c r="Q54" s="21"/>
      <c r="R54" s="21">
        <v>100</v>
      </c>
      <c r="S54" s="21"/>
      <c r="T54" s="21"/>
      <c r="U54" s="21"/>
      <c r="V54" s="21"/>
      <c r="W54" s="21">
        <v>100</v>
      </c>
    </row>
    <row r="55" s="86" customFormat="1" ht="23.25" customHeight="1" spans="1:23">
      <c r="A55" s="17" t="s">
        <v>390</v>
      </c>
      <c r="B55" s="22" t="s">
        <v>412</v>
      </c>
      <c r="C55" s="17" t="s">
        <v>411</v>
      </c>
      <c r="D55" s="54" t="s">
        <v>44</v>
      </c>
      <c r="E55" s="17" t="s">
        <v>79</v>
      </c>
      <c r="F55" s="17" t="s">
        <v>80</v>
      </c>
      <c r="G55" s="17" t="s">
        <v>341</v>
      </c>
      <c r="H55" s="17" t="s">
        <v>231</v>
      </c>
      <c r="I55" s="21">
        <v>50</v>
      </c>
      <c r="J55" s="21"/>
      <c r="K55" s="21"/>
      <c r="L55" s="21"/>
      <c r="M55" s="21"/>
      <c r="N55" s="21"/>
      <c r="O55" s="21"/>
      <c r="P55" s="22"/>
      <c r="Q55" s="21"/>
      <c r="R55" s="21">
        <v>50</v>
      </c>
      <c r="S55" s="21"/>
      <c r="T55" s="21"/>
      <c r="U55" s="21"/>
      <c r="V55" s="21"/>
      <c r="W55" s="21">
        <v>50</v>
      </c>
    </row>
    <row r="56" s="86" customFormat="1" ht="23.25" customHeight="1" spans="1:23">
      <c r="A56" s="17" t="s">
        <v>390</v>
      </c>
      <c r="B56" s="22" t="s">
        <v>412</v>
      </c>
      <c r="C56" s="17" t="s">
        <v>411</v>
      </c>
      <c r="D56" s="54" t="s">
        <v>44</v>
      </c>
      <c r="E56" s="17" t="s">
        <v>79</v>
      </c>
      <c r="F56" s="17" t="s">
        <v>80</v>
      </c>
      <c r="G56" s="17" t="s">
        <v>396</v>
      </c>
      <c r="H56" s="17" t="s">
        <v>221</v>
      </c>
      <c r="I56" s="21">
        <v>40</v>
      </c>
      <c r="J56" s="21"/>
      <c r="K56" s="21"/>
      <c r="L56" s="21"/>
      <c r="M56" s="21"/>
      <c r="N56" s="21"/>
      <c r="O56" s="21"/>
      <c r="P56" s="22"/>
      <c r="Q56" s="21"/>
      <c r="R56" s="21">
        <v>40</v>
      </c>
      <c r="S56" s="21"/>
      <c r="T56" s="21"/>
      <c r="U56" s="21"/>
      <c r="V56" s="21"/>
      <c r="W56" s="21">
        <v>40</v>
      </c>
    </row>
    <row r="57" s="86" customFormat="1" ht="23.25" customHeight="1" spans="1:23">
      <c r="A57" s="17" t="s">
        <v>390</v>
      </c>
      <c r="B57" s="22" t="s">
        <v>412</v>
      </c>
      <c r="C57" s="17" t="s">
        <v>411</v>
      </c>
      <c r="D57" s="54" t="s">
        <v>44</v>
      </c>
      <c r="E57" s="17" t="s">
        <v>79</v>
      </c>
      <c r="F57" s="17" t="s">
        <v>80</v>
      </c>
      <c r="G57" s="17" t="s">
        <v>360</v>
      </c>
      <c r="H57" s="17" t="s">
        <v>254</v>
      </c>
      <c r="I57" s="21">
        <v>10</v>
      </c>
      <c r="J57" s="21"/>
      <c r="K57" s="21"/>
      <c r="L57" s="21"/>
      <c r="M57" s="21"/>
      <c r="N57" s="21"/>
      <c r="O57" s="21"/>
      <c r="P57" s="22"/>
      <c r="Q57" s="21"/>
      <c r="R57" s="21">
        <v>10</v>
      </c>
      <c r="S57" s="21"/>
      <c r="T57" s="21"/>
      <c r="U57" s="21"/>
      <c r="V57" s="21"/>
      <c r="W57" s="21">
        <v>10</v>
      </c>
    </row>
    <row r="58" s="86" customFormat="1" ht="23.25" customHeight="1" spans="1:23">
      <c r="A58" s="17"/>
      <c r="B58" s="22"/>
      <c r="C58" s="17" t="s">
        <v>413</v>
      </c>
      <c r="D58" s="54"/>
      <c r="E58" s="17"/>
      <c r="F58" s="17"/>
      <c r="G58" s="17"/>
      <c r="H58" s="17"/>
      <c r="I58" s="21">
        <v>330</v>
      </c>
      <c r="J58" s="21">
        <v>330</v>
      </c>
      <c r="K58" s="21">
        <v>330</v>
      </c>
      <c r="L58" s="21"/>
      <c r="M58" s="21"/>
      <c r="N58" s="21"/>
      <c r="O58" s="21"/>
      <c r="P58" s="22"/>
      <c r="Q58" s="21"/>
      <c r="R58" s="21"/>
      <c r="S58" s="21"/>
      <c r="T58" s="21"/>
      <c r="U58" s="21"/>
      <c r="V58" s="21"/>
      <c r="W58" s="21"/>
    </row>
    <row r="59" s="86" customFormat="1" ht="23.25" customHeight="1" spans="1:23">
      <c r="A59" s="17" t="s">
        <v>398</v>
      </c>
      <c r="B59" s="22" t="s">
        <v>414</v>
      </c>
      <c r="C59" s="17" t="s">
        <v>413</v>
      </c>
      <c r="D59" s="54" t="s">
        <v>44</v>
      </c>
      <c r="E59" s="17" t="s">
        <v>81</v>
      </c>
      <c r="F59" s="17" t="s">
        <v>82</v>
      </c>
      <c r="G59" s="17" t="s">
        <v>341</v>
      </c>
      <c r="H59" s="17" t="s">
        <v>231</v>
      </c>
      <c r="I59" s="21">
        <v>5</v>
      </c>
      <c r="J59" s="21">
        <v>5</v>
      </c>
      <c r="K59" s="21">
        <v>5</v>
      </c>
      <c r="L59" s="21"/>
      <c r="M59" s="21"/>
      <c r="N59" s="21"/>
      <c r="O59" s="21"/>
      <c r="P59" s="22"/>
      <c r="Q59" s="21"/>
      <c r="R59" s="21"/>
      <c r="S59" s="21"/>
      <c r="T59" s="21"/>
      <c r="U59" s="21"/>
      <c r="V59" s="21"/>
      <c r="W59" s="21"/>
    </row>
    <row r="60" s="86" customFormat="1" ht="23.25" customHeight="1" spans="1:23">
      <c r="A60" s="17" t="s">
        <v>398</v>
      </c>
      <c r="B60" s="22" t="s">
        <v>414</v>
      </c>
      <c r="C60" s="17" t="s">
        <v>413</v>
      </c>
      <c r="D60" s="54" t="s">
        <v>44</v>
      </c>
      <c r="E60" s="17" t="s">
        <v>81</v>
      </c>
      <c r="F60" s="17" t="s">
        <v>82</v>
      </c>
      <c r="G60" s="17" t="s">
        <v>341</v>
      </c>
      <c r="H60" s="17" t="s">
        <v>231</v>
      </c>
      <c r="I60" s="21">
        <v>5</v>
      </c>
      <c r="J60" s="21">
        <v>5</v>
      </c>
      <c r="K60" s="21">
        <v>5</v>
      </c>
      <c r="L60" s="21"/>
      <c r="M60" s="21"/>
      <c r="N60" s="21"/>
      <c r="O60" s="21"/>
      <c r="P60" s="22"/>
      <c r="Q60" s="21"/>
      <c r="R60" s="21"/>
      <c r="S60" s="21"/>
      <c r="T60" s="21"/>
      <c r="U60" s="21"/>
      <c r="V60" s="21"/>
      <c r="W60" s="21"/>
    </row>
    <row r="61" s="86" customFormat="1" ht="23.25" customHeight="1" spans="1:23">
      <c r="A61" s="17" t="s">
        <v>398</v>
      </c>
      <c r="B61" s="22" t="s">
        <v>414</v>
      </c>
      <c r="C61" s="17" t="s">
        <v>413</v>
      </c>
      <c r="D61" s="54" t="s">
        <v>44</v>
      </c>
      <c r="E61" s="17" t="s">
        <v>81</v>
      </c>
      <c r="F61" s="17" t="s">
        <v>82</v>
      </c>
      <c r="G61" s="17" t="s">
        <v>388</v>
      </c>
      <c r="H61" s="17" t="s">
        <v>244</v>
      </c>
      <c r="I61" s="21">
        <v>5</v>
      </c>
      <c r="J61" s="21">
        <v>5</v>
      </c>
      <c r="K61" s="21">
        <v>5</v>
      </c>
      <c r="L61" s="21"/>
      <c r="M61" s="21"/>
      <c r="N61" s="21"/>
      <c r="O61" s="21"/>
      <c r="P61" s="22"/>
      <c r="Q61" s="21"/>
      <c r="R61" s="21"/>
      <c r="S61" s="21"/>
      <c r="T61" s="21"/>
      <c r="U61" s="21"/>
      <c r="V61" s="21"/>
      <c r="W61" s="21"/>
    </row>
    <row r="62" s="86" customFormat="1" ht="23.25" customHeight="1" spans="1:23">
      <c r="A62" s="17" t="s">
        <v>398</v>
      </c>
      <c r="B62" s="22" t="s">
        <v>414</v>
      </c>
      <c r="C62" s="17" t="s">
        <v>413</v>
      </c>
      <c r="D62" s="54" t="s">
        <v>44</v>
      </c>
      <c r="E62" s="17" t="s">
        <v>81</v>
      </c>
      <c r="F62" s="17" t="s">
        <v>82</v>
      </c>
      <c r="G62" s="17" t="s">
        <v>388</v>
      </c>
      <c r="H62" s="17" t="s">
        <v>244</v>
      </c>
      <c r="I62" s="21">
        <v>5</v>
      </c>
      <c r="J62" s="21">
        <v>5</v>
      </c>
      <c r="K62" s="21">
        <v>5</v>
      </c>
      <c r="L62" s="21"/>
      <c r="M62" s="21"/>
      <c r="N62" s="21"/>
      <c r="O62" s="21"/>
      <c r="P62" s="22"/>
      <c r="Q62" s="21"/>
      <c r="R62" s="21"/>
      <c r="S62" s="21"/>
      <c r="T62" s="21"/>
      <c r="U62" s="21"/>
      <c r="V62" s="21"/>
      <c r="W62" s="21"/>
    </row>
    <row r="63" s="86" customFormat="1" ht="23.25" customHeight="1" spans="1:23">
      <c r="A63" s="17" t="s">
        <v>398</v>
      </c>
      <c r="B63" s="22" t="s">
        <v>414</v>
      </c>
      <c r="C63" s="17" t="s">
        <v>413</v>
      </c>
      <c r="D63" s="54" t="s">
        <v>44</v>
      </c>
      <c r="E63" s="17" t="s">
        <v>81</v>
      </c>
      <c r="F63" s="17" t="s">
        <v>82</v>
      </c>
      <c r="G63" s="17" t="s">
        <v>349</v>
      </c>
      <c r="H63" s="17" t="s">
        <v>215</v>
      </c>
      <c r="I63" s="21">
        <v>5</v>
      </c>
      <c r="J63" s="21">
        <v>5</v>
      </c>
      <c r="K63" s="21">
        <v>5</v>
      </c>
      <c r="L63" s="21"/>
      <c r="M63" s="21"/>
      <c r="N63" s="21"/>
      <c r="O63" s="21"/>
      <c r="P63" s="22"/>
      <c r="Q63" s="21"/>
      <c r="R63" s="21"/>
      <c r="S63" s="21"/>
      <c r="T63" s="21"/>
      <c r="U63" s="21"/>
      <c r="V63" s="21"/>
      <c r="W63" s="21"/>
    </row>
    <row r="64" s="86" customFormat="1" ht="23.25" customHeight="1" spans="1:23">
      <c r="A64" s="17" t="s">
        <v>398</v>
      </c>
      <c r="B64" s="22" t="s">
        <v>414</v>
      </c>
      <c r="C64" s="17" t="s">
        <v>413</v>
      </c>
      <c r="D64" s="54" t="s">
        <v>44</v>
      </c>
      <c r="E64" s="17" t="s">
        <v>81</v>
      </c>
      <c r="F64" s="17" t="s">
        <v>82</v>
      </c>
      <c r="G64" s="17" t="s">
        <v>349</v>
      </c>
      <c r="H64" s="17" t="s">
        <v>215</v>
      </c>
      <c r="I64" s="21">
        <v>10</v>
      </c>
      <c r="J64" s="21">
        <v>10</v>
      </c>
      <c r="K64" s="21">
        <v>10</v>
      </c>
      <c r="L64" s="21"/>
      <c r="M64" s="21"/>
      <c r="N64" s="21"/>
      <c r="O64" s="21"/>
      <c r="P64" s="22"/>
      <c r="Q64" s="21"/>
      <c r="R64" s="21"/>
      <c r="S64" s="21"/>
      <c r="T64" s="21"/>
      <c r="U64" s="21"/>
      <c r="V64" s="21"/>
      <c r="W64" s="21"/>
    </row>
    <row r="65" s="86" customFormat="1" ht="23.25" customHeight="1" spans="1:23">
      <c r="A65" s="17" t="s">
        <v>398</v>
      </c>
      <c r="B65" s="22" t="s">
        <v>414</v>
      </c>
      <c r="C65" s="17" t="s">
        <v>413</v>
      </c>
      <c r="D65" s="54" t="s">
        <v>44</v>
      </c>
      <c r="E65" s="17" t="s">
        <v>81</v>
      </c>
      <c r="F65" s="17" t="s">
        <v>82</v>
      </c>
      <c r="G65" s="17" t="s">
        <v>351</v>
      </c>
      <c r="H65" s="17" t="s">
        <v>218</v>
      </c>
      <c r="I65" s="21">
        <v>5</v>
      </c>
      <c r="J65" s="21">
        <v>5</v>
      </c>
      <c r="K65" s="21">
        <v>5</v>
      </c>
      <c r="L65" s="21"/>
      <c r="M65" s="21"/>
      <c r="N65" s="21"/>
      <c r="O65" s="21"/>
      <c r="P65" s="22"/>
      <c r="Q65" s="21"/>
      <c r="R65" s="21"/>
      <c r="S65" s="21"/>
      <c r="T65" s="21"/>
      <c r="U65" s="21"/>
      <c r="V65" s="21"/>
      <c r="W65" s="21"/>
    </row>
    <row r="66" s="86" customFormat="1" ht="23.25" customHeight="1" spans="1:23">
      <c r="A66" s="17" t="s">
        <v>398</v>
      </c>
      <c r="B66" s="22" t="s">
        <v>414</v>
      </c>
      <c r="C66" s="17" t="s">
        <v>413</v>
      </c>
      <c r="D66" s="54" t="s">
        <v>44</v>
      </c>
      <c r="E66" s="17" t="s">
        <v>81</v>
      </c>
      <c r="F66" s="17" t="s">
        <v>82</v>
      </c>
      <c r="G66" s="17" t="s">
        <v>351</v>
      </c>
      <c r="H66" s="17" t="s">
        <v>218</v>
      </c>
      <c r="I66" s="21">
        <v>10</v>
      </c>
      <c r="J66" s="21">
        <v>10</v>
      </c>
      <c r="K66" s="21">
        <v>10</v>
      </c>
      <c r="L66" s="21"/>
      <c r="M66" s="21"/>
      <c r="N66" s="21"/>
      <c r="O66" s="21"/>
      <c r="P66" s="22"/>
      <c r="Q66" s="21"/>
      <c r="R66" s="21"/>
      <c r="S66" s="21"/>
      <c r="T66" s="21"/>
      <c r="U66" s="21"/>
      <c r="V66" s="21"/>
      <c r="W66" s="21"/>
    </row>
    <row r="67" s="86" customFormat="1" ht="23.25" customHeight="1" spans="1:23">
      <c r="A67" s="17" t="s">
        <v>398</v>
      </c>
      <c r="B67" s="22" t="s">
        <v>414</v>
      </c>
      <c r="C67" s="17" t="s">
        <v>413</v>
      </c>
      <c r="D67" s="54" t="s">
        <v>44</v>
      </c>
      <c r="E67" s="17" t="s">
        <v>81</v>
      </c>
      <c r="F67" s="17" t="s">
        <v>82</v>
      </c>
      <c r="G67" s="17" t="s">
        <v>395</v>
      </c>
      <c r="H67" s="17" t="s">
        <v>246</v>
      </c>
      <c r="I67" s="21">
        <v>50</v>
      </c>
      <c r="J67" s="21">
        <v>50</v>
      </c>
      <c r="K67" s="21">
        <v>50</v>
      </c>
      <c r="L67" s="21"/>
      <c r="M67" s="21"/>
      <c r="N67" s="21"/>
      <c r="O67" s="21"/>
      <c r="P67" s="22"/>
      <c r="Q67" s="21"/>
      <c r="R67" s="21"/>
      <c r="S67" s="21"/>
      <c r="T67" s="21"/>
      <c r="U67" s="21"/>
      <c r="V67" s="21"/>
      <c r="W67" s="21"/>
    </row>
    <row r="68" s="86" customFormat="1" ht="23.25" customHeight="1" spans="1:23">
      <c r="A68" s="17" t="s">
        <v>398</v>
      </c>
      <c r="B68" s="22" t="s">
        <v>414</v>
      </c>
      <c r="C68" s="17" t="s">
        <v>413</v>
      </c>
      <c r="D68" s="54" t="s">
        <v>44</v>
      </c>
      <c r="E68" s="17" t="s">
        <v>81</v>
      </c>
      <c r="F68" s="17" t="s">
        <v>82</v>
      </c>
      <c r="G68" s="17" t="s">
        <v>395</v>
      </c>
      <c r="H68" s="17" t="s">
        <v>246</v>
      </c>
      <c r="I68" s="21">
        <v>60</v>
      </c>
      <c r="J68" s="21">
        <v>60</v>
      </c>
      <c r="K68" s="21">
        <v>60</v>
      </c>
      <c r="L68" s="21"/>
      <c r="M68" s="21"/>
      <c r="N68" s="21"/>
      <c r="O68" s="21"/>
      <c r="P68" s="22"/>
      <c r="Q68" s="21"/>
      <c r="R68" s="21"/>
      <c r="S68" s="21"/>
      <c r="T68" s="21"/>
      <c r="U68" s="21"/>
      <c r="V68" s="21"/>
      <c r="W68" s="21"/>
    </row>
    <row r="69" s="86" customFormat="1" ht="23.25" customHeight="1" spans="1:23">
      <c r="A69" s="17" t="s">
        <v>398</v>
      </c>
      <c r="B69" s="22" t="s">
        <v>414</v>
      </c>
      <c r="C69" s="17" t="s">
        <v>413</v>
      </c>
      <c r="D69" s="54" t="s">
        <v>44</v>
      </c>
      <c r="E69" s="17" t="s">
        <v>81</v>
      </c>
      <c r="F69" s="17" t="s">
        <v>82</v>
      </c>
      <c r="G69" s="17" t="s">
        <v>396</v>
      </c>
      <c r="H69" s="17" t="s">
        <v>221</v>
      </c>
      <c r="I69" s="21">
        <v>60</v>
      </c>
      <c r="J69" s="21">
        <v>60</v>
      </c>
      <c r="K69" s="21">
        <v>60</v>
      </c>
      <c r="L69" s="21"/>
      <c r="M69" s="21"/>
      <c r="N69" s="21"/>
      <c r="O69" s="21"/>
      <c r="P69" s="22"/>
      <c r="Q69" s="21"/>
      <c r="R69" s="21"/>
      <c r="S69" s="21"/>
      <c r="T69" s="21"/>
      <c r="U69" s="21"/>
      <c r="V69" s="21"/>
      <c r="W69" s="21"/>
    </row>
    <row r="70" s="86" customFormat="1" ht="23.25" customHeight="1" spans="1:23">
      <c r="A70" s="17" t="s">
        <v>398</v>
      </c>
      <c r="B70" s="22" t="s">
        <v>414</v>
      </c>
      <c r="C70" s="17" t="s">
        <v>413</v>
      </c>
      <c r="D70" s="54" t="s">
        <v>44</v>
      </c>
      <c r="E70" s="17" t="s">
        <v>81</v>
      </c>
      <c r="F70" s="17" t="s">
        <v>82</v>
      </c>
      <c r="G70" s="17" t="s">
        <v>396</v>
      </c>
      <c r="H70" s="17" t="s">
        <v>221</v>
      </c>
      <c r="I70" s="21">
        <v>110</v>
      </c>
      <c r="J70" s="21">
        <v>110</v>
      </c>
      <c r="K70" s="21">
        <v>110</v>
      </c>
      <c r="L70" s="21"/>
      <c r="M70" s="21"/>
      <c r="N70" s="21"/>
      <c r="O70" s="21"/>
      <c r="P70" s="22"/>
      <c r="Q70" s="21"/>
      <c r="R70" s="21"/>
      <c r="S70" s="21"/>
      <c r="T70" s="21"/>
      <c r="U70" s="21"/>
      <c r="V70" s="21"/>
      <c r="W70" s="21"/>
    </row>
    <row r="71" s="86" customFormat="1" ht="23.25" customHeight="1" spans="1:23">
      <c r="A71" s="17"/>
      <c r="B71" s="22"/>
      <c r="C71" s="17" t="s">
        <v>415</v>
      </c>
      <c r="D71" s="54"/>
      <c r="E71" s="17"/>
      <c r="F71" s="17"/>
      <c r="G71" s="17"/>
      <c r="H71" s="17"/>
      <c r="I71" s="21">
        <v>18.7</v>
      </c>
      <c r="J71" s="21">
        <v>18.7</v>
      </c>
      <c r="K71" s="21">
        <v>18.7</v>
      </c>
      <c r="L71" s="21"/>
      <c r="M71" s="21"/>
      <c r="N71" s="21"/>
      <c r="O71" s="21"/>
      <c r="P71" s="22"/>
      <c r="Q71" s="21"/>
      <c r="R71" s="21"/>
      <c r="S71" s="21"/>
      <c r="T71" s="21"/>
      <c r="U71" s="21"/>
      <c r="V71" s="21"/>
      <c r="W71" s="21"/>
    </row>
    <row r="72" s="86" customFormat="1" ht="23.25" customHeight="1" spans="1:23">
      <c r="A72" s="17" t="s">
        <v>385</v>
      </c>
      <c r="B72" s="22" t="s">
        <v>416</v>
      </c>
      <c r="C72" s="17" t="s">
        <v>415</v>
      </c>
      <c r="D72" s="54" t="s">
        <v>44</v>
      </c>
      <c r="E72" s="17" t="s">
        <v>97</v>
      </c>
      <c r="F72" s="17" t="s">
        <v>98</v>
      </c>
      <c r="G72" s="17" t="s">
        <v>402</v>
      </c>
      <c r="H72" s="17" t="s">
        <v>57</v>
      </c>
      <c r="I72" s="21">
        <v>3.11</v>
      </c>
      <c r="J72" s="21">
        <v>3.11</v>
      </c>
      <c r="K72" s="21">
        <v>3.11</v>
      </c>
      <c r="L72" s="21"/>
      <c r="M72" s="21"/>
      <c r="N72" s="21"/>
      <c r="O72" s="21"/>
      <c r="P72" s="22"/>
      <c r="Q72" s="21"/>
      <c r="R72" s="21"/>
      <c r="S72" s="21"/>
      <c r="T72" s="21"/>
      <c r="U72" s="21"/>
      <c r="V72" s="21"/>
      <c r="W72" s="21"/>
    </row>
    <row r="73" s="86" customFormat="1" ht="23.25" customHeight="1" spans="1:23">
      <c r="A73" s="17" t="s">
        <v>385</v>
      </c>
      <c r="B73" s="22" t="s">
        <v>416</v>
      </c>
      <c r="C73" s="17" t="s">
        <v>415</v>
      </c>
      <c r="D73" s="54" t="s">
        <v>44</v>
      </c>
      <c r="E73" s="17" t="s">
        <v>97</v>
      </c>
      <c r="F73" s="17" t="s">
        <v>98</v>
      </c>
      <c r="G73" s="17" t="s">
        <v>402</v>
      </c>
      <c r="H73" s="17" t="s">
        <v>57</v>
      </c>
      <c r="I73" s="21">
        <v>1.42</v>
      </c>
      <c r="J73" s="21">
        <v>1.42</v>
      </c>
      <c r="K73" s="21">
        <v>1.42</v>
      </c>
      <c r="L73" s="21"/>
      <c r="M73" s="21"/>
      <c r="N73" s="21"/>
      <c r="O73" s="21"/>
      <c r="P73" s="22"/>
      <c r="Q73" s="21"/>
      <c r="R73" s="21"/>
      <c r="S73" s="21"/>
      <c r="T73" s="21"/>
      <c r="U73" s="21"/>
      <c r="V73" s="21"/>
      <c r="W73" s="21"/>
    </row>
    <row r="74" s="86" customFormat="1" ht="23.25" customHeight="1" spans="1:23">
      <c r="A74" s="17" t="s">
        <v>385</v>
      </c>
      <c r="B74" s="22" t="s">
        <v>416</v>
      </c>
      <c r="C74" s="17" t="s">
        <v>415</v>
      </c>
      <c r="D74" s="54" t="s">
        <v>44</v>
      </c>
      <c r="E74" s="17" t="s">
        <v>97</v>
      </c>
      <c r="F74" s="17" t="s">
        <v>98</v>
      </c>
      <c r="G74" s="17" t="s">
        <v>402</v>
      </c>
      <c r="H74" s="17" t="s">
        <v>57</v>
      </c>
      <c r="I74" s="21">
        <v>0.762</v>
      </c>
      <c r="J74" s="21">
        <v>0.762</v>
      </c>
      <c r="K74" s="21">
        <v>0.762</v>
      </c>
      <c r="L74" s="21"/>
      <c r="M74" s="21"/>
      <c r="N74" s="21"/>
      <c r="O74" s="21"/>
      <c r="P74" s="22"/>
      <c r="Q74" s="21"/>
      <c r="R74" s="21"/>
      <c r="S74" s="21"/>
      <c r="T74" s="21"/>
      <c r="U74" s="21"/>
      <c r="V74" s="21"/>
      <c r="W74" s="21"/>
    </row>
    <row r="75" s="86" customFormat="1" ht="23.25" customHeight="1" spans="1:23">
      <c r="A75" s="17" t="s">
        <v>385</v>
      </c>
      <c r="B75" s="22" t="s">
        <v>416</v>
      </c>
      <c r="C75" s="17" t="s">
        <v>415</v>
      </c>
      <c r="D75" s="54" t="s">
        <v>44</v>
      </c>
      <c r="E75" s="17" t="s">
        <v>97</v>
      </c>
      <c r="F75" s="17" t="s">
        <v>98</v>
      </c>
      <c r="G75" s="17" t="s">
        <v>402</v>
      </c>
      <c r="H75" s="17" t="s">
        <v>57</v>
      </c>
      <c r="I75" s="21">
        <v>0.85</v>
      </c>
      <c r="J75" s="21">
        <v>0.85</v>
      </c>
      <c r="K75" s="21">
        <v>0.85</v>
      </c>
      <c r="L75" s="21"/>
      <c r="M75" s="21"/>
      <c r="N75" s="21"/>
      <c r="O75" s="21"/>
      <c r="P75" s="22"/>
      <c r="Q75" s="21"/>
      <c r="R75" s="21"/>
      <c r="S75" s="21"/>
      <c r="T75" s="21"/>
      <c r="U75" s="21"/>
      <c r="V75" s="21"/>
      <c r="W75" s="21"/>
    </row>
    <row r="76" s="86" customFormat="1" ht="23.25" customHeight="1" spans="1:23">
      <c r="A76" s="17" t="s">
        <v>385</v>
      </c>
      <c r="B76" s="22" t="s">
        <v>416</v>
      </c>
      <c r="C76" s="17" t="s">
        <v>415</v>
      </c>
      <c r="D76" s="54" t="s">
        <v>44</v>
      </c>
      <c r="E76" s="17" t="s">
        <v>97</v>
      </c>
      <c r="F76" s="17" t="s">
        <v>98</v>
      </c>
      <c r="G76" s="17" t="s">
        <v>402</v>
      </c>
      <c r="H76" s="17" t="s">
        <v>57</v>
      </c>
      <c r="I76" s="21">
        <v>1.07</v>
      </c>
      <c r="J76" s="21">
        <v>1.07</v>
      </c>
      <c r="K76" s="21">
        <v>1.07</v>
      </c>
      <c r="L76" s="21"/>
      <c r="M76" s="21"/>
      <c r="N76" s="21"/>
      <c r="O76" s="21"/>
      <c r="P76" s="22"/>
      <c r="Q76" s="21"/>
      <c r="R76" s="21"/>
      <c r="S76" s="21"/>
      <c r="T76" s="21"/>
      <c r="U76" s="21"/>
      <c r="V76" s="21"/>
      <c r="W76" s="21"/>
    </row>
    <row r="77" s="86" customFormat="1" ht="23.25" customHeight="1" spans="1:23">
      <c r="A77" s="17" t="s">
        <v>385</v>
      </c>
      <c r="B77" s="22" t="s">
        <v>416</v>
      </c>
      <c r="C77" s="17" t="s">
        <v>415</v>
      </c>
      <c r="D77" s="54" t="s">
        <v>44</v>
      </c>
      <c r="E77" s="17" t="s">
        <v>97</v>
      </c>
      <c r="F77" s="17" t="s">
        <v>98</v>
      </c>
      <c r="G77" s="17" t="s">
        <v>402</v>
      </c>
      <c r="H77" s="17" t="s">
        <v>57</v>
      </c>
      <c r="I77" s="21">
        <v>1.97</v>
      </c>
      <c r="J77" s="21">
        <v>1.97</v>
      </c>
      <c r="K77" s="21">
        <v>1.97</v>
      </c>
      <c r="L77" s="21"/>
      <c r="M77" s="21"/>
      <c r="N77" s="21"/>
      <c r="O77" s="21"/>
      <c r="P77" s="22"/>
      <c r="Q77" s="21"/>
      <c r="R77" s="21"/>
      <c r="S77" s="21"/>
      <c r="T77" s="21"/>
      <c r="U77" s="21"/>
      <c r="V77" s="21"/>
      <c r="W77" s="21"/>
    </row>
    <row r="78" s="86" customFormat="1" ht="23.25" customHeight="1" spans="1:23">
      <c r="A78" s="17" t="s">
        <v>385</v>
      </c>
      <c r="B78" s="22" t="s">
        <v>416</v>
      </c>
      <c r="C78" s="17" t="s">
        <v>415</v>
      </c>
      <c r="D78" s="54" t="s">
        <v>44</v>
      </c>
      <c r="E78" s="17" t="s">
        <v>97</v>
      </c>
      <c r="F78" s="17" t="s">
        <v>98</v>
      </c>
      <c r="G78" s="17" t="s">
        <v>402</v>
      </c>
      <c r="H78" s="17" t="s">
        <v>57</v>
      </c>
      <c r="I78" s="21">
        <v>1.047</v>
      </c>
      <c r="J78" s="21">
        <v>1.047</v>
      </c>
      <c r="K78" s="21">
        <v>1.047</v>
      </c>
      <c r="L78" s="21"/>
      <c r="M78" s="21"/>
      <c r="N78" s="21"/>
      <c r="O78" s="21"/>
      <c r="P78" s="22"/>
      <c r="Q78" s="21"/>
      <c r="R78" s="21"/>
      <c r="S78" s="21"/>
      <c r="T78" s="21"/>
      <c r="U78" s="21"/>
      <c r="V78" s="21"/>
      <c r="W78" s="21"/>
    </row>
    <row r="79" s="86" customFormat="1" ht="23.25" customHeight="1" spans="1:23">
      <c r="A79" s="17" t="s">
        <v>385</v>
      </c>
      <c r="B79" s="22" t="s">
        <v>416</v>
      </c>
      <c r="C79" s="17" t="s">
        <v>415</v>
      </c>
      <c r="D79" s="54" t="s">
        <v>44</v>
      </c>
      <c r="E79" s="17" t="s">
        <v>97</v>
      </c>
      <c r="F79" s="17" t="s">
        <v>98</v>
      </c>
      <c r="G79" s="17" t="s">
        <v>402</v>
      </c>
      <c r="H79" s="17" t="s">
        <v>57</v>
      </c>
      <c r="I79" s="21">
        <v>8.471</v>
      </c>
      <c r="J79" s="21">
        <v>8.471</v>
      </c>
      <c r="K79" s="21">
        <v>8.471</v>
      </c>
      <c r="L79" s="21"/>
      <c r="M79" s="21"/>
      <c r="N79" s="21"/>
      <c r="O79" s="21"/>
      <c r="P79" s="22"/>
      <c r="Q79" s="21"/>
      <c r="R79" s="21"/>
      <c r="S79" s="21"/>
      <c r="T79" s="21"/>
      <c r="U79" s="21"/>
      <c r="V79" s="21"/>
      <c r="W79" s="21"/>
    </row>
    <row r="80" s="86" customFormat="1" ht="23.25" customHeight="1" spans="1:23">
      <c r="A80" s="17"/>
      <c r="B80" s="22"/>
      <c r="C80" s="17" t="s">
        <v>417</v>
      </c>
      <c r="D80" s="54"/>
      <c r="E80" s="17"/>
      <c r="F80" s="17"/>
      <c r="G80" s="17"/>
      <c r="H80" s="17"/>
      <c r="I80" s="21">
        <v>15</v>
      </c>
      <c r="J80" s="21">
        <v>15</v>
      </c>
      <c r="K80" s="21">
        <v>15</v>
      </c>
      <c r="L80" s="21"/>
      <c r="M80" s="21"/>
      <c r="N80" s="21"/>
      <c r="O80" s="21"/>
      <c r="P80" s="22"/>
      <c r="Q80" s="21"/>
      <c r="R80" s="21"/>
      <c r="S80" s="21"/>
      <c r="T80" s="21"/>
      <c r="U80" s="21"/>
      <c r="V80" s="21"/>
      <c r="W80" s="21"/>
    </row>
    <row r="81" s="86" customFormat="1" ht="23.25" customHeight="1" spans="1:23">
      <c r="A81" s="17" t="s">
        <v>398</v>
      </c>
      <c r="B81" s="22" t="s">
        <v>418</v>
      </c>
      <c r="C81" s="17" t="s">
        <v>417</v>
      </c>
      <c r="D81" s="54" t="s">
        <v>44</v>
      </c>
      <c r="E81" s="17" t="s">
        <v>81</v>
      </c>
      <c r="F81" s="17" t="s">
        <v>82</v>
      </c>
      <c r="G81" s="17" t="s">
        <v>341</v>
      </c>
      <c r="H81" s="17" t="s">
        <v>231</v>
      </c>
      <c r="I81" s="21">
        <v>5</v>
      </c>
      <c r="J81" s="21">
        <v>5</v>
      </c>
      <c r="K81" s="21">
        <v>5</v>
      </c>
      <c r="L81" s="21"/>
      <c r="M81" s="21"/>
      <c r="N81" s="21"/>
      <c r="O81" s="21"/>
      <c r="P81" s="22"/>
      <c r="Q81" s="21"/>
      <c r="R81" s="21"/>
      <c r="S81" s="21"/>
      <c r="T81" s="21"/>
      <c r="U81" s="21"/>
      <c r="V81" s="21"/>
      <c r="W81" s="21"/>
    </row>
    <row r="82" s="86" customFormat="1" ht="23.25" customHeight="1" spans="1:23">
      <c r="A82" s="17" t="s">
        <v>398</v>
      </c>
      <c r="B82" s="22" t="s">
        <v>418</v>
      </c>
      <c r="C82" s="17" t="s">
        <v>417</v>
      </c>
      <c r="D82" s="54" t="s">
        <v>44</v>
      </c>
      <c r="E82" s="17" t="s">
        <v>81</v>
      </c>
      <c r="F82" s="17" t="s">
        <v>82</v>
      </c>
      <c r="G82" s="17" t="s">
        <v>394</v>
      </c>
      <c r="H82" s="17" t="s">
        <v>242</v>
      </c>
      <c r="I82" s="21">
        <v>10</v>
      </c>
      <c r="J82" s="21">
        <v>10</v>
      </c>
      <c r="K82" s="21">
        <v>10</v>
      </c>
      <c r="L82" s="21"/>
      <c r="M82" s="21"/>
      <c r="N82" s="21"/>
      <c r="O82" s="21"/>
      <c r="P82" s="22"/>
      <c r="Q82" s="21"/>
      <c r="R82" s="21"/>
      <c r="S82" s="21"/>
      <c r="T82" s="21"/>
      <c r="U82" s="21"/>
      <c r="V82" s="21"/>
      <c r="W82" s="21"/>
    </row>
    <row r="83" s="86" customFormat="1" ht="23.25" customHeight="1" spans="1:23">
      <c r="A83" s="17"/>
      <c r="B83" s="22"/>
      <c r="C83" s="17" t="s">
        <v>419</v>
      </c>
      <c r="D83" s="54"/>
      <c r="E83" s="17"/>
      <c r="F83" s="17"/>
      <c r="G83" s="17"/>
      <c r="H83" s="17"/>
      <c r="I83" s="21">
        <v>72</v>
      </c>
      <c r="J83" s="21">
        <v>72</v>
      </c>
      <c r="K83" s="21">
        <v>72</v>
      </c>
      <c r="L83" s="21"/>
      <c r="M83" s="21"/>
      <c r="N83" s="21"/>
      <c r="O83" s="21"/>
      <c r="P83" s="22"/>
      <c r="Q83" s="21"/>
      <c r="R83" s="21"/>
      <c r="S83" s="21"/>
      <c r="T83" s="21"/>
      <c r="U83" s="21"/>
      <c r="V83" s="21"/>
      <c r="W83" s="21"/>
    </row>
    <row r="84" s="86" customFormat="1" ht="23.25" customHeight="1" spans="1:23">
      <c r="A84" s="17" t="s">
        <v>385</v>
      </c>
      <c r="B84" s="22" t="s">
        <v>420</v>
      </c>
      <c r="C84" s="17" t="s">
        <v>419</v>
      </c>
      <c r="D84" s="54" t="s">
        <v>44</v>
      </c>
      <c r="E84" s="17" t="s">
        <v>85</v>
      </c>
      <c r="F84" s="17" t="s">
        <v>86</v>
      </c>
      <c r="G84" s="17" t="s">
        <v>402</v>
      </c>
      <c r="H84" s="17" t="s">
        <v>57</v>
      </c>
      <c r="I84" s="21">
        <v>5.69</v>
      </c>
      <c r="J84" s="21">
        <v>5.69</v>
      </c>
      <c r="K84" s="21">
        <v>5.69</v>
      </c>
      <c r="L84" s="21"/>
      <c r="M84" s="21"/>
      <c r="N84" s="21"/>
      <c r="O84" s="21"/>
      <c r="P84" s="22"/>
      <c r="Q84" s="21"/>
      <c r="R84" s="21"/>
      <c r="S84" s="21"/>
      <c r="T84" s="21"/>
      <c r="U84" s="21"/>
      <c r="V84" s="21"/>
      <c r="W84" s="21"/>
    </row>
    <row r="85" s="86" customFormat="1" ht="23.25" customHeight="1" spans="1:23">
      <c r="A85" s="17" t="s">
        <v>385</v>
      </c>
      <c r="B85" s="22" t="s">
        <v>420</v>
      </c>
      <c r="C85" s="17" t="s">
        <v>419</v>
      </c>
      <c r="D85" s="54" t="s">
        <v>44</v>
      </c>
      <c r="E85" s="17" t="s">
        <v>85</v>
      </c>
      <c r="F85" s="17" t="s">
        <v>86</v>
      </c>
      <c r="G85" s="17" t="s">
        <v>402</v>
      </c>
      <c r="H85" s="17" t="s">
        <v>57</v>
      </c>
      <c r="I85" s="21">
        <v>4.58</v>
      </c>
      <c r="J85" s="21">
        <v>4.58</v>
      </c>
      <c r="K85" s="21">
        <v>4.58</v>
      </c>
      <c r="L85" s="21"/>
      <c r="M85" s="21"/>
      <c r="N85" s="21"/>
      <c r="O85" s="21"/>
      <c r="P85" s="22"/>
      <c r="Q85" s="21"/>
      <c r="R85" s="21"/>
      <c r="S85" s="21"/>
      <c r="T85" s="21"/>
      <c r="U85" s="21"/>
      <c r="V85" s="21"/>
      <c r="W85" s="21"/>
    </row>
    <row r="86" s="86" customFormat="1" ht="23.25" customHeight="1" spans="1:23">
      <c r="A86" s="17" t="s">
        <v>385</v>
      </c>
      <c r="B86" s="22" t="s">
        <v>420</v>
      </c>
      <c r="C86" s="17" t="s">
        <v>419</v>
      </c>
      <c r="D86" s="54" t="s">
        <v>44</v>
      </c>
      <c r="E86" s="17" t="s">
        <v>85</v>
      </c>
      <c r="F86" s="17" t="s">
        <v>86</v>
      </c>
      <c r="G86" s="17" t="s">
        <v>402</v>
      </c>
      <c r="H86" s="17" t="s">
        <v>57</v>
      </c>
      <c r="I86" s="21">
        <v>1.53</v>
      </c>
      <c r="J86" s="21">
        <v>1.53</v>
      </c>
      <c r="K86" s="21">
        <v>1.53</v>
      </c>
      <c r="L86" s="21"/>
      <c r="M86" s="21"/>
      <c r="N86" s="21"/>
      <c r="O86" s="21"/>
      <c r="P86" s="22"/>
      <c r="Q86" s="21"/>
      <c r="R86" s="21"/>
      <c r="S86" s="21"/>
      <c r="T86" s="21"/>
      <c r="U86" s="21"/>
      <c r="V86" s="21"/>
      <c r="W86" s="21"/>
    </row>
    <row r="87" s="86" customFormat="1" ht="23.25" customHeight="1" spans="1:23">
      <c r="A87" s="17" t="s">
        <v>385</v>
      </c>
      <c r="B87" s="22" t="s">
        <v>420</v>
      </c>
      <c r="C87" s="17" t="s">
        <v>419</v>
      </c>
      <c r="D87" s="54" t="s">
        <v>44</v>
      </c>
      <c r="E87" s="17" t="s">
        <v>85</v>
      </c>
      <c r="F87" s="17" t="s">
        <v>86</v>
      </c>
      <c r="G87" s="17" t="s">
        <v>402</v>
      </c>
      <c r="H87" s="17" t="s">
        <v>57</v>
      </c>
      <c r="I87" s="21">
        <v>27.15</v>
      </c>
      <c r="J87" s="21">
        <v>27.15</v>
      </c>
      <c r="K87" s="21">
        <v>27.15</v>
      </c>
      <c r="L87" s="21"/>
      <c r="M87" s="21"/>
      <c r="N87" s="21"/>
      <c r="O87" s="21"/>
      <c r="P87" s="22"/>
      <c r="Q87" s="21"/>
      <c r="R87" s="21"/>
      <c r="S87" s="21"/>
      <c r="T87" s="21"/>
      <c r="U87" s="21"/>
      <c r="V87" s="21"/>
      <c r="W87" s="21"/>
    </row>
    <row r="88" s="86" customFormat="1" ht="23.25" customHeight="1" spans="1:23">
      <c r="A88" s="17" t="s">
        <v>385</v>
      </c>
      <c r="B88" s="22" t="s">
        <v>420</v>
      </c>
      <c r="C88" s="17" t="s">
        <v>419</v>
      </c>
      <c r="D88" s="54" t="s">
        <v>44</v>
      </c>
      <c r="E88" s="17" t="s">
        <v>85</v>
      </c>
      <c r="F88" s="17" t="s">
        <v>86</v>
      </c>
      <c r="G88" s="17" t="s">
        <v>402</v>
      </c>
      <c r="H88" s="17" t="s">
        <v>57</v>
      </c>
      <c r="I88" s="21">
        <v>2.17</v>
      </c>
      <c r="J88" s="21">
        <v>2.17</v>
      </c>
      <c r="K88" s="21">
        <v>2.17</v>
      </c>
      <c r="L88" s="21"/>
      <c r="M88" s="21"/>
      <c r="N88" s="21"/>
      <c r="O88" s="21"/>
      <c r="P88" s="22"/>
      <c r="Q88" s="21"/>
      <c r="R88" s="21"/>
      <c r="S88" s="21"/>
      <c r="T88" s="21"/>
      <c r="U88" s="21"/>
      <c r="V88" s="21"/>
      <c r="W88" s="21"/>
    </row>
    <row r="89" s="86" customFormat="1" ht="23.25" customHeight="1" spans="1:23">
      <c r="A89" s="17" t="s">
        <v>385</v>
      </c>
      <c r="B89" s="22" t="s">
        <v>420</v>
      </c>
      <c r="C89" s="17" t="s">
        <v>419</v>
      </c>
      <c r="D89" s="54" t="s">
        <v>44</v>
      </c>
      <c r="E89" s="17" t="s">
        <v>85</v>
      </c>
      <c r="F89" s="17" t="s">
        <v>86</v>
      </c>
      <c r="G89" s="17" t="s">
        <v>402</v>
      </c>
      <c r="H89" s="17" t="s">
        <v>57</v>
      </c>
      <c r="I89" s="21">
        <v>9.02</v>
      </c>
      <c r="J89" s="21">
        <v>9.02</v>
      </c>
      <c r="K89" s="21">
        <v>9.02</v>
      </c>
      <c r="L89" s="21"/>
      <c r="M89" s="21"/>
      <c r="N89" s="21"/>
      <c r="O89" s="21"/>
      <c r="P89" s="22"/>
      <c r="Q89" s="21"/>
      <c r="R89" s="21"/>
      <c r="S89" s="21"/>
      <c r="T89" s="21"/>
      <c r="U89" s="21"/>
      <c r="V89" s="21"/>
      <c r="W89" s="21"/>
    </row>
    <row r="90" s="86" customFormat="1" ht="23.25" customHeight="1" spans="1:23">
      <c r="A90" s="17" t="s">
        <v>385</v>
      </c>
      <c r="B90" s="22" t="s">
        <v>420</v>
      </c>
      <c r="C90" s="17" t="s">
        <v>419</v>
      </c>
      <c r="D90" s="54" t="s">
        <v>44</v>
      </c>
      <c r="E90" s="17" t="s">
        <v>85</v>
      </c>
      <c r="F90" s="17" t="s">
        <v>86</v>
      </c>
      <c r="G90" s="17" t="s">
        <v>402</v>
      </c>
      <c r="H90" s="17" t="s">
        <v>57</v>
      </c>
      <c r="I90" s="21">
        <v>0.02</v>
      </c>
      <c r="J90" s="21">
        <v>0.02</v>
      </c>
      <c r="K90" s="21">
        <v>0.02</v>
      </c>
      <c r="L90" s="21"/>
      <c r="M90" s="21"/>
      <c r="N90" s="21"/>
      <c r="O90" s="21"/>
      <c r="P90" s="22"/>
      <c r="Q90" s="21"/>
      <c r="R90" s="21"/>
      <c r="S90" s="21"/>
      <c r="T90" s="21"/>
      <c r="U90" s="21"/>
      <c r="V90" s="21"/>
      <c r="W90" s="21"/>
    </row>
    <row r="91" s="86" customFormat="1" ht="23.25" customHeight="1" spans="1:23">
      <c r="A91" s="17" t="s">
        <v>385</v>
      </c>
      <c r="B91" s="22" t="s">
        <v>420</v>
      </c>
      <c r="C91" s="17" t="s">
        <v>419</v>
      </c>
      <c r="D91" s="54" t="s">
        <v>44</v>
      </c>
      <c r="E91" s="17" t="s">
        <v>85</v>
      </c>
      <c r="F91" s="17" t="s">
        <v>86</v>
      </c>
      <c r="G91" s="17" t="s">
        <v>402</v>
      </c>
      <c r="H91" s="17" t="s">
        <v>57</v>
      </c>
      <c r="I91" s="21">
        <v>3.92</v>
      </c>
      <c r="J91" s="21">
        <v>3.92</v>
      </c>
      <c r="K91" s="21">
        <v>3.92</v>
      </c>
      <c r="L91" s="21"/>
      <c r="M91" s="21"/>
      <c r="N91" s="21"/>
      <c r="O91" s="21"/>
      <c r="P91" s="22"/>
      <c r="Q91" s="21"/>
      <c r="R91" s="21"/>
      <c r="S91" s="21"/>
      <c r="T91" s="21"/>
      <c r="U91" s="21"/>
      <c r="V91" s="21"/>
      <c r="W91" s="21"/>
    </row>
    <row r="92" s="86" customFormat="1" ht="23.25" customHeight="1" spans="1:23">
      <c r="A92" s="17" t="s">
        <v>385</v>
      </c>
      <c r="B92" s="22" t="s">
        <v>420</v>
      </c>
      <c r="C92" s="17" t="s">
        <v>419</v>
      </c>
      <c r="D92" s="54" t="s">
        <v>44</v>
      </c>
      <c r="E92" s="17" t="s">
        <v>85</v>
      </c>
      <c r="F92" s="17" t="s">
        <v>86</v>
      </c>
      <c r="G92" s="17" t="s">
        <v>402</v>
      </c>
      <c r="H92" s="17" t="s">
        <v>57</v>
      </c>
      <c r="I92" s="21">
        <v>16.53</v>
      </c>
      <c r="J92" s="21">
        <v>16.53</v>
      </c>
      <c r="K92" s="21">
        <v>16.53</v>
      </c>
      <c r="L92" s="21"/>
      <c r="M92" s="21"/>
      <c r="N92" s="21"/>
      <c r="O92" s="21"/>
      <c r="P92" s="22"/>
      <c r="Q92" s="21"/>
      <c r="R92" s="21"/>
      <c r="S92" s="21"/>
      <c r="T92" s="21"/>
      <c r="U92" s="21"/>
      <c r="V92" s="21"/>
      <c r="W92" s="21"/>
    </row>
    <row r="93" s="86" customFormat="1" ht="23.25" customHeight="1" spans="1:23">
      <c r="A93" s="17" t="s">
        <v>385</v>
      </c>
      <c r="B93" s="22" t="s">
        <v>420</v>
      </c>
      <c r="C93" s="17" t="s">
        <v>419</v>
      </c>
      <c r="D93" s="54" t="s">
        <v>44</v>
      </c>
      <c r="E93" s="17" t="s">
        <v>85</v>
      </c>
      <c r="F93" s="17" t="s">
        <v>86</v>
      </c>
      <c r="G93" s="17" t="s">
        <v>402</v>
      </c>
      <c r="H93" s="17" t="s">
        <v>57</v>
      </c>
      <c r="I93" s="21">
        <v>1.39</v>
      </c>
      <c r="J93" s="21">
        <v>1.39</v>
      </c>
      <c r="K93" s="21">
        <v>1.39</v>
      </c>
      <c r="L93" s="21"/>
      <c r="M93" s="21"/>
      <c r="N93" s="21"/>
      <c r="O93" s="21"/>
      <c r="P93" s="22"/>
      <c r="Q93" s="21"/>
      <c r="R93" s="21"/>
      <c r="S93" s="21"/>
      <c r="T93" s="21"/>
      <c r="U93" s="21"/>
      <c r="V93" s="21"/>
      <c r="W93" s="21"/>
    </row>
    <row r="94" s="86" customFormat="1" ht="23.25" customHeight="1" spans="1:23">
      <c r="A94" s="17"/>
      <c r="B94" s="22"/>
      <c r="C94" s="17" t="s">
        <v>421</v>
      </c>
      <c r="D94" s="54"/>
      <c r="E94" s="17"/>
      <c r="F94" s="17"/>
      <c r="G94" s="17"/>
      <c r="H94" s="17"/>
      <c r="I94" s="21">
        <v>50</v>
      </c>
      <c r="J94" s="21">
        <v>50</v>
      </c>
      <c r="K94" s="21">
        <v>50</v>
      </c>
      <c r="L94" s="21"/>
      <c r="M94" s="21"/>
      <c r="N94" s="21"/>
      <c r="O94" s="21"/>
      <c r="P94" s="22"/>
      <c r="Q94" s="21"/>
      <c r="R94" s="21"/>
      <c r="S94" s="21"/>
      <c r="T94" s="21"/>
      <c r="U94" s="21"/>
      <c r="V94" s="21"/>
      <c r="W94" s="21"/>
    </row>
    <row r="95" s="86" customFormat="1" ht="23.25" customHeight="1" spans="1:23">
      <c r="A95" s="17" t="s">
        <v>390</v>
      </c>
      <c r="B95" s="22" t="s">
        <v>422</v>
      </c>
      <c r="C95" s="17" t="s">
        <v>421</v>
      </c>
      <c r="D95" s="54" t="s">
        <v>44</v>
      </c>
      <c r="E95" s="17" t="s">
        <v>81</v>
      </c>
      <c r="F95" s="17" t="s">
        <v>82</v>
      </c>
      <c r="G95" s="17" t="s">
        <v>388</v>
      </c>
      <c r="H95" s="17" t="s">
        <v>244</v>
      </c>
      <c r="I95" s="21">
        <v>2.5</v>
      </c>
      <c r="J95" s="21">
        <v>2.5</v>
      </c>
      <c r="K95" s="21">
        <v>2.5</v>
      </c>
      <c r="L95" s="21"/>
      <c r="M95" s="21"/>
      <c r="N95" s="21"/>
      <c r="O95" s="21"/>
      <c r="P95" s="22"/>
      <c r="Q95" s="21"/>
      <c r="R95" s="21"/>
      <c r="S95" s="21"/>
      <c r="T95" s="21"/>
      <c r="U95" s="21"/>
      <c r="V95" s="21"/>
      <c r="W95" s="21"/>
    </row>
    <row r="96" s="86" customFormat="1" ht="23.25" customHeight="1" spans="1:23">
      <c r="A96" s="17" t="s">
        <v>390</v>
      </c>
      <c r="B96" s="22" t="s">
        <v>422</v>
      </c>
      <c r="C96" s="17" t="s">
        <v>421</v>
      </c>
      <c r="D96" s="54" t="s">
        <v>44</v>
      </c>
      <c r="E96" s="17" t="s">
        <v>81</v>
      </c>
      <c r="F96" s="17" t="s">
        <v>82</v>
      </c>
      <c r="G96" s="17" t="s">
        <v>349</v>
      </c>
      <c r="H96" s="17" t="s">
        <v>215</v>
      </c>
      <c r="I96" s="21">
        <v>2.5</v>
      </c>
      <c r="J96" s="21">
        <v>2.5</v>
      </c>
      <c r="K96" s="21">
        <v>2.5</v>
      </c>
      <c r="L96" s="21"/>
      <c r="M96" s="21"/>
      <c r="N96" s="21"/>
      <c r="O96" s="21"/>
      <c r="P96" s="22"/>
      <c r="Q96" s="21"/>
      <c r="R96" s="21"/>
      <c r="S96" s="21"/>
      <c r="T96" s="21"/>
      <c r="U96" s="21"/>
      <c r="V96" s="21"/>
      <c r="W96" s="21"/>
    </row>
    <row r="97" s="86" customFormat="1" ht="23.25" customHeight="1" spans="1:23">
      <c r="A97" s="17" t="s">
        <v>390</v>
      </c>
      <c r="B97" s="22" t="s">
        <v>422</v>
      </c>
      <c r="C97" s="17" t="s">
        <v>421</v>
      </c>
      <c r="D97" s="54" t="s">
        <v>44</v>
      </c>
      <c r="E97" s="17" t="s">
        <v>81</v>
      </c>
      <c r="F97" s="17" t="s">
        <v>82</v>
      </c>
      <c r="G97" s="17" t="s">
        <v>351</v>
      </c>
      <c r="H97" s="17" t="s">
        <v>218</v>
      </c>
      <c r="I97" s="21">
        <v>2</v>
      </c>
      <c r="J97" s="21">
        <v>2</v>
      </c>
      <c r="K97" s="21">
        <v>2</v>
      </c>
      <c r="L97" s="21"/>
      <c r="M97" s="21"/>
      <c r="N97" s="21"/>
      <c r="O97" s="21"/>
      <c r="P97" s="22"/>
      <c r="Q97" s="21"/>
      <c r="R97" s="21"/>
      <c r="S97" s="21"/>
      <c r="T97" s="21"/>
      <c r="U97" s="21"/>
      <c r="V97" s="21"/>
      <c r="W97" s="21"/>
    </row>
    <row r="98" s="86" customFormat="1" ht="23.25" customHeight="1" spans="1:23">
      <c r="A98" s="17" t="s">
        <v>390</v>
      </c>
      <c r="B98" s="22" t="s">
        <v>422</v>
      </c>
      <c r="C98" s="17" t="s">
        <v>421</v>
      </c>
      <c r="D98" s="54" t="s">
        <v>44</v>
      </c>
      <c r="E98" s="17" t="s">
        <v>81</v>
      </c>
      <c r="F98" s="17" t="s">
        <v>82</v>
      </c>
      <c r="G98" s="17" t="s">
        <v>395</v>
      </c>
      <c r="H98" s="17" t="s">
        <v>246</v>
      </c>
      <c r="I98" s="21">
        <v>9</v>
      </c>
      <c r="J98" s="21">
        <v>9</v>
      </c>
      <c r="K98" s="21">
        <v>9</v>
      </c>
      <c r="L98" s="21"/>
      <c r="M98" s="21"/>
      <c r="N98" s="21"/>
      <c r="O98" s="21"/>
      <c r="P98" s="22"/>
      <c r="Q98" s="21"/>
      <c r="R98" s="21"/>
      <c r="S98" s="21"/>
      <c r="T98" s="21"/>
      <c r="U98" s="21"/>
      <c r="V98" s="21"/>
      <c r="W98" s="21"/>
    </row>
    <row r="99" s="86" customFormat="1" ht="23.25" customHeight="1" spans="1:23">
      <c r="A99" s="17" t="s">
        <v>390</v>
      </c>
      <c r="B99" s="22" t="s">
        <v>422</v>
      </c>
      <c r="C99" s="17" t="s">
        <v>421</v>
      </c>
      <c r="D99" s="54" t="s">
        <v>44</v>
      </c>
      <c r="E99" s="17" t="s">
        <v>81</v>
      </c>
      <c r="F99" s="17" t="s">
        <v>82</v>
      </c>
      <c r="G99" s="17" t="s">
        <v>395</v>
      </c>
      <c r="H99" s="17" t="s">
        <v>246</v>
      </c>
      <c r="I99" s="21">
        <v>1</v>
      </c>
      <c r="J99" s="21">
        <v>1</v>
      </c>
      <c r="K99" s="21">
        <v>1</v>
      </c>
      <c r="L99" s="21"/>
      <c r="M99" s="21"/>
      <c r="N99" s="21"/>
      <c r="O99" s="21"/>
      <c r="P99" s="22"/>
      <c r="Q99" s="21"/>
      <c r="R99" s="21"/>
      <c r="S99" s="21"/>
      <c r="T99" s="21"/>
      <c r="U99" s="21"/>
      <c r="V99" s="21"/>
      <c r="W99" s="21"/>
    </row>
    <row r="100" s="86" customFormat="1" ht="23.25" customHeight="1" spans="1:23">
      <c r="A100" s="17" t="s">
        <v>390</v>
      </c>
      <c r="B100" s="22" t="s">
        <v>422</v>
      </c>
      <c r="C100" s="17" t="s">
        <v>421</v>
      </c>
      <c r="D100" s="54" t="s">
        <v>44</v>
      </c>
      <c r="E100" s="17" t="s">
        <v>81</v>
      </c>
      <c r="F100" s="17" t="s">
        <v>82</v>
      </c>
      <c r="G100" s="17" t="s">
        <v>395</v>
      </c>
      <c r="H100" s="17" t="s">
        <v>246</v>
      </c>
      <c r="I100" s="21">
        <v>2</v>
      </c>
      <c r="J100" s="21">
        <v>2</v>
      </c>
      <c r="K100" s="21">
        <v>2</v>
      </c>
      <c r="L100" s="21"/>
      <c r="M100" s="21"/>
      <c r="N100" s="21"/>
      <c r="O100" s="21"/>
      <c r="P100" s="22"/>
      <c r="Q100" s="21"/>
      <c r="R100" s="21"/>
      <c r="S100" s="21"/>
      <c r="T100" s="21"/>
      <c r="U100" s="21"/>
      <c r="V100" s="21"/>
      <c r="W100" s="21"/>
    </row>
    <row r="101" s="86" customFormat="1" ht="23.25" customHeight="1" spans="1:23">
      <c r="A101" s="17" t="s">
        <v>390</v>
      </c>
      <c r="B101" s="22" t="s">
        <v>422</v>
      </c>
      <c r="C101" s="17" t="s">
        <v>421</v>
      </c>
      <c r="D101" s="54" t="s">
        <v>44</v>
      </c>
      <c r="E101" s="17" t="s">
        <v>81</v>
      </c>
      <c r="F101" s="17" t="s">
        <v>82</v>
      </c>
      <c r="G101" s="17" t="s">
        <v>396</v>
      </c>
      <c r="H101" s="17" t="s">
        <v>221</v>
      </c>
      <c r="I101" s="21">
        <v>5</v>
      </c>
      <c r="J101" s="21">
        <v>5</v>
      </c>
      <c r="K101" s="21">
        <v>5</v>
      </c>
      <c r="L101" s="21"/>
      <c r="M101" s="21"/>
      <c r="N101" s="21"/>
      <c r="O101" s="21"/>
      <c r="P101" s="22"/>
      <c r="Q101" s="21"/>
      <c r="R101" s="21"/>
      <c r="S101" s="21"/>
      <c r="T101" s="21"/>
      <c r="U101" s="21"/>
      <c r="V101" s="21"/>
      <c r="W101" s="21"/>
    </row>
    <row r="102" s="86" customFormat="1" ht="23.25" customHeight="1" spans="1:23">
      <c r="A102" s="17" t="s">
        <v>390</v>
      </c>
      <c r="B102" s="22" t="s">
        <v>422</v>
      </c>
      <c r="C102" s="17" t="s">
        <v>421</v>
      </c>
      <c r="D102" s="54" t="s">
        <v>44</v>
      </c>
      <c r="E102" s="17" t="s">
        <v>81</v>
      </c>
      <c r="F102" s="17" t="s">
        <v>82</v>
      </c>
      <c r="G102" s="17" t="s">
        <v>396</v>
      </c>
      <c r="H102" s="17" t="s">
        <v>221</v>
      </c>
      <c r="I102" s="21">
        <v>4</v>
      </c>
      <c r="J102" s="21">
        <v>4</v>
      </c>
      <c r="K102" s="21">
        <v>4</v>
      </c>
      <c r="L102" s="21"/>
      <c r="M102" s="21"/>
      <c r="N102" s="21"/>
      <c r="O102" s="21"/>
      <c r="P102" s="22"/>
      <c r="Q102" s="21"/>
      <c r="R102" s="21"/>
      <c r="S102" s="21"/>
      <c r="T102" s="21"/>
      <c r="U102" s="21"/>
      <c r="V102" s="21"/>
      <c r="W102" s="21"/>
    </row>
    <row r="103" s="86" customFormat="1" ht="23.25" customHeight="1" spans="1:23">
      <c r="A103" s="17" t="s">
        <v>390</v>
      </c>
      <c r="B103" s="22" t="s">
        <v>422</v>
      </c>
      <c r="C103" s="17" t="s">
        <v>421</v>
      </c>
      <c r="D103" s="54" t="s">
        <v>44</v>
      </c>
      <c r="E103" s="17" t="s">
        <v>81</v>
      </c>
      <c r="F103" s="17" t="s">
        <v>82</v>
      </c>
      <c r="G103" s="17" t="s">
        <v>396</v>
      </c>
      <c r="H103" s="17" t="s">
        <v>221</v>
      </c>
      <c r="I103" s="21">
        <v>7</v>
      </c>
      <c r="J103" s="21">
        <v>7</v>
      </c>
      <c r="K103" s="21">
        <v>7</v>
      </c>
      <c r="L103" s="21"/>
      <c r="M103" s="21"/>
      <c r="N103" s="21"/>
      <c r="O103" s="21"/>
      <c r="P103" s="22"/>
      <c r="Q103" s="21"/>
      <c r="R103" s="21"/>
      <c r="S103" s="21"/>
      <c r="T103" s="21"/>
      <c r="U103" s="21"/>
      <c r="V103" s="21"/>
      <c r="W103" s="21"/>
    </row>
    <row r="104" s="86" customFormat="1" ht="23.25" customHeight="1" spans="1:23">
      <c r="A104" s="17" t="s">
        <v>390</v>
      </c>
      <c r="B104" s="22" t="s">
        <v>422</v>
      </c>
      <c r="C104" s="17" t="s">
        <v>421</v>
      </c>
      <c r="D104" s="54" t="s">
        <v>44</v>
      </c>
      <c r="E104" s="17" t="s">
        <v>81</v>
      </c>
      <c r="F104" s="17" t="s">
        <v>82</v>
      </c>
      <c r="G104" s="17" t="s">
        <v>396</v>
      </c>
      <c r="H104" s="17" t="s">
        <v>221</v>
      </c>
      <c r="I104" s="21">
        <v>10</v>
      </c>
      <c r="J104" s="21">
        <v>10</v>
      </c>
      <c r="K104" s="21">
        <v>10</v>
      </c>
      <c r="L104" s="21"/>
      <c r="M104" s="21"/>
      <c r="N104" s="21"/>
      <c r="O104" s="21"/>
      <c r="P104" s="22"/>
      <c r="Q104" s="21"/>
      <c r="R104" s="21"/>
      <c r="S104" s="21"/>
      <c r="T104" s="21"/>
      <c r="U104" s="21"/>
      <c r="V104" s="21"/>
      <c r="W104" s="21"/>
    </row>
    <row r="105" s="86" customFormat="1" ht="23.25" customHeight="1" spans="1:23">
      <c r="A105" s="17" t="s">
        <v>390</v>
      </c>
      <c r="B105" s="22" t="s">
        <v>422</v>
      </c>
      <c r="C105" s="17" t="s">
        <v>421</v>
      </c>
      <c r="D105" s="54" t="s">
        <v>44</v>
      </c>
      <c r="E105" s="17" t="s">
        <v>112</v>
      </c>
      <c r="F105" s="17" t="s">
        <v>113</v>
      </c>
      <c r="G105" s="17" t="s">
        <v>388</v>
      </c>
      <c r="H105" s="17" t="s">
        <v>244</v>
      </c>
      <c r="I105" s="21">
        <v>2</v>
      </c>
      <c r="J105" s="21">
        <v>2</v>
      </c>
      <c r="K105" s="21">
        <v>2</v>
      </c>
      <c r="L105" s="21"/>
      <c r="M105" s="21"/>
      <c r="N105" s="21"/>
      <c r="O105" s="21"/>
      <c r="P105" s="22"/>
      <c r="Q105" s="21"/>
      <c r="R105" s="21"/>
      <c r="S105" s="21"/>
      <c r="T105" s="21"/>
      <c r="U105" s="21"/>
      <c r="V105" s="21"/>
      <c r="W105" s="21"/>
    </row>
    <row r="106" s="86" customFormat="1" ht="23.25" customHeight="1" spans="1:23">
      <c r="A106" s="17" t="s">
        <v>390</v>
      </c>
      <c r="B106" s="22" t="s">
        <v>422</v>
      </c>
      <c r="C106" s="17" t="s">
        <v>421</v>
      </c>
      <c r="D106" s="54" t="s">
        <v>44</v>
      </c>
      <c r="E106" s="17" t="s">
        <v>112</v>
      </c>
      <c r="F106" s="17" t="s">
        <v>113</v>
      </c>
      <c r="G106" s="17" t="s">
        <v>395</v>
      </c>
      <c r="H106" s="17" t="s">
        <v>246</v>
      </c>
      <c r="I106" s="21">
        <v>3</v>
      </c>
      <c r="J106" s="21">
        <v>3</v>
      </c>
      <c r="K106" s="21">
        <v>3</v>
      </c>
      <c r="L106" s="21"/>
      <c r="M106" s="21"/>
      <c r="N106" s="21"/>
      <c r="O106" s="21"/>
      <c r="P106" s="22"/>
      <c r="Q106" s="21"/>
      <c r="R106" s="21"/>
      <c r="S106" s="21"/>
      <c r="T106" s="21"/>
      <c r="U106" s="21"/>
      <c r="V106" s="21"/>
      <c r="W106" s="21"/>
    </row>
    <row r="107" s="86" customFormat="1" ht="23.25" customHeight="1" spans="1:23">
      <c r="A107" s="17"/>
      <c r="B107" s="22"/>
      <c r="C107" s="17" t="s">
        <v>423</v>
      </c>
      <c r="D107" s="54"/>
      <c r="E107" s="17"/>
      <c r="F107" s="17"/>
      <c r="G107" s="17"/>
      <c r="H107" s="17"/>
      <c r="I107" s="21">
        <v>40</v>
      </c>
      <c r="J107" s="21">
        <v>40</v>
      </c>
      <c r="K107" s="21">
        <v>40</v>
      </c>
      <c r="L107" s="21"/>
      <c r="M107" s="21"/>
      <c r="N107" s="21"/>
      <c r="O107" s="21"/>
      <c r="P107" s="22"/>
      <c r="Q107" s="21"/>
      <c r="R107" s="21"/>
      <c r="S107" s="21"/>
      <c r="T107" s="21"/>
      <c r="U107" s="21"/>
      <c r="V107" s="21"/>
      <c r="W107" s="21"/>
    </row>
    <row r="108" s="86" customFormat="1" ht="23.25" customHeight="1" spans="1:23">
      <c r="A108" s="17" t="s">
        <v>398</v>
      </c>
      <c r="B108" s="22" t="s">
        <v>424</v>
      </c>
      <c r="C108" s="17" t="s">
        <v>423</v>
      </c>
      <c r="D108" s="54" t="s">
        <v>44</v>
      </c>
      <c r="E108" s="17" t="s">
        <v>93</v>
      </c>
      <c r="F108" s="17" t="s">
        <v>94</v>
      </c>
      <c r="G108" s="17" t="s">
        <v>341</v>
      </c>
      <c r="H108" s="17" t="s">
        <v>231</v>
      </c>
      <c r="I108" s="21">
        <v>10</v>
      </c>
      <c r="J108" s="21">
        <v>10</v>
      </c>
      <c r="K108" s="21">
        <v>10</v>
      </c>
      <c r="L108" s="21"/>
      <c r="M108" s="21"/>
      <c r="N108" s="21"/>
      <c r="O108" s="21"/>
      <c r="P108" s="22"/>
      <c r="Q108" s="21"/>
      <c r="R108" s="21"/>
      <c r="S108" s="21"/>
      <c r="T108" s="21"/>
      <c r="U108" s="21"/>
      <c r="V108" s="21"/>
      <c r="W108" s="21"/>
    </row>
    <row r="109" s="86" customFormat="1" ht="23.25" customHeight="1" spans="1:23">
      <c r="A109" s="17" t="s">
        <v>398</v>
      </c>
      <c r="B109" s="22" t="s">
        <v>424</v>
      </c>
      <c r="C109" s="17" t="s">
        <v>423</v>
      </c>
      <c r="D109" s="54" t="s">
        <v>44</v>
      </c>
      <c r="E109" s="17" t="s">
        <v>93</v>
      </c>
      <c r="F109" s="17" t="s">
        <v>94</v>
      </c>
      <c r="G109" s="17" t="s">
        <v>349</v>
      </c>
      <c r="H109" s="17" t="s">
        <v>215</v>
      </c>
      <c r="I109" s="21">
        <v>10</v>
      </c>
      <c r="J109" s="21">
        <v>10</v>
      </c>
      <c r="K109" s="21">
        <v>10</v>
      </c>
      <c r="L109" s="21"/>
      <c r="M109" s="21"/>
      <c r="N109" s="21"/>
      <c r="O109" s="21"/>
      <c r="P109" s="22"/>
      <c r="Q109" s="21"/>
      <c r="R109" s="21"/>
      <c r="S109" s="21"/>
      <c r="T109" s="21"/>
      <c r="U109" s="21"/>
      <c r="V109" s="21"/>
      <c r="W109" s="21"/>
    </row>
    <row r="110" s="86" customFormat="1" ht="23.25" customHeight="1" spans="1:23">
      <c r="A110" s="17" t="s">
        <v>398</v>
      </c>
      <c r="B110" s="22" t="s">
        <v>424</v>
      </c>
      <c r="C110" s="17" t="s">
        <v>423</v>
      </c>
      <c r="D110" s="54" t="s">
        <v>44</v>
      </c>
      <c r="E110" s="17" t="s">
        <v>93</v>
      </c>
      <c r="F110" s="17" t="s">
        <v>94</v>
      </c>
      <c r="G110" s="17" t="s">
        <v>396</v>
      </c>
      <c r="H110" s="17" t="s">
        <v>221</v>
      </c>
      <c r="I110" s="21">
        <v>20</v>
      </c>
      <c r="J110" s="21">
        <v>20</v>
      </c>
      <c r="K110" s="21">
        <v>20</v>
      </c>
      <c r="L110" s="21"/>
      <c r="M110" s="21"/>
      <c r="N110" s="21"/>
      <c r="O110" s="21"/>
      <c r="P110" s="22"/>
      <c r="Q110" s="21"/>
      <c r="R110" s="21"/>
      <c r="S110" s="21"/>
      <c r="T110" s="21"/>
      <c r="U110" s="21"/>
      <c r="V110" s="21"/>
      <c r="W110" s="21"/>
    </row>
    <row r="111" s="86" customFormat="1" ht="23.25" customHeight="1" spans="1:23">
      <c r="A111" s="17"/>
      <c r="B111" s="22"/>
      <c r="C111" s="17" t="s">
        <v>425</v>
      </c>
      <c r="D111" s="54"/>
      <c r="E111" s="17"/>
      <c r="F111" s="17"/>
      <c r="G111" s="17"/>
      <c r="H111" s="17"/>
      <c r="I111" s="21">
        <v>544</v>
      </c>
      <c r="J111" s="21">
        <v>544</v>
      </c>
      <c r="K111" s="21">
        <v>544</v>
      </c>
      <c r="L111" s="21"/>
      <c r="M111" s="21"/>
      <c r="N111" s="21"/>
      <c r="O111" s="21"/>
      <c r="P111" s="22"/>
      <c r="Q111" s="21"/>
      <c r="R111" s="21"/>
      <c r="S111" s="21"/>
      <c r="T111" s="21"/>
      <c r="U111" s="21"/>
      <c r="V111" s="21"/>
      <c r="W111" s="21"/>
    </row>
    <row r="112" s="86" customFormat="1" ht="23.25" customHeight="1" spans="1:23">
      <c r="A112" s="17" t="s">
        <v>385</v>
      </c>
      <c r="B112" s="22" t="s">
        <v>426</v>
      </c>
      <c r="C112" s="17" t="s">
        <v>425</v>
      </c>
      <c r="D112" s="54" t="s">
        <v>44</v>
      </c>
      <c r="E112" s="17" t="s">
        <v>97</v>
      </c>
      <c r="F112" s="17" t="s">
        <v>98</v>
      </c>
      <c r="G112" s="17" t="s">
        <v>402</v>
      </c>
      <c r="H112" s="17" t="s">
        <v>57</v>
      </c>
      <c r="I112" s="21">
        <v>79.56</v>
      </c>
      <c r="J112" s="21">
        <v>79.56</v>
      </c>
      <c r="K112" s="21">
        <v>79.56</v>
      </c>
      <c r="L112" s="21"/>
      <c r="M112" s="21"/>
      <c r="N112" s="21"/>
      <c r="O112" s="21"/>
      <c r="P112" s="22"/>
      <c r="Q112" s="21"/>
      <c r="R112" s="21"/>
      <c r="S112" s="21"/>
      <c r="T112" s="21"/>
      <c r="U112" s="21"/>
      <c r="V112" s="21"/>
      <c r="W112" s="21"/>
    </row>
    <row r="113" s="86" customFormat="1" ht="23.25" customHeight="1" spans="1:23">
      <c r="A113" s="17" t="s">
        <v>385</v>
      </c>
      <c r="B113" s="22" t="s">
        <v>426</v>
      </c>
      <c r="C113" s="17" t="s">
        <v>425</v>
      </c>
      <c r="D113" s="54" t="s">
        <v>44</v>
      </c>
      <c r="E113" s="17" t="s">
        <v>97</v>
      </c>
      <c r="F113" s="17" t="s">
        <v>98</v>
      </c>
      <c r="G113" s="17" t="s">
        <v>402</v>
      </c>
      <c r="H113" s="17" t="s">
        <v>57</v>
      </c>
      <c r="I113" s="21">
        <v>78.27</v>
      </c>
      <c r="J113" s="21">
        <v>78.27</v>
      </c>
      <c r="K113" s="21">
        <v>78.27</v>
      </c>
      <c r="L113" s="21"/>
      <c r="M113" s="21"/>
      <c r="N113" s="21"/>
      <c r="O113" s="21"/>
      <c r="P113" s="22"/>
      <c r="Q113" s="21"/>
      <c r="R113" s="21"/>
      <c r="S113" s="21"/>
      <c r="T113" s="21"/>
      <c r="U113" s="21"/>
      <c r="V113" s="21"/>
      <c r="W113" s="21"/>
    </row>
    <row r="114" s="86" customFormat="1" ht="23.25" customHeight="1" spans="1:23">
      <c r="A114" s="17" t="s">
        <v>385</v>
      </c>
      <c r="B114" s="22" t="s">
        <v>426</v>
      </c>
      <c r="C114" s="17" t="s">
        <v>425</v>
      </c>
      <c r="D114" s="54" t="s">
        <v>44</v>
      </c>
      <c r="E114" s="17" t="s">
        <v>97</v>
      </c>
      <c r="F114" s="17" t="s">
        <v>98</v>
      </c>
      <c r="G114" s="17" t="s">
        <v>402</v>
      </c>
      <c r="H114" s="17" t="s">
        <v>57</v>
      </c>
      <c r="I114" s="21">
        <v>100.17</v>
      </c>
      <c r="J114" s="21">
        <v>100.17</v>
      </c>
      <c r="K114" s="21">
        <v>100.17</v>
      </c>
      <c r="L114" s="21"/>
      <c r="M114" s="21"/>
      <c r="N114" s="21"/>
      <c r="O114" s="21"/>
      <c r="P114" s="22"/>
      <c r="Q114" s="21"/>
      <c r="R114" s="21"/>
      <c r="S114" s="21"/>
      <c r="T114" s="21"/>
      <c r="U114" s="21"/>
      <c r="V114" s="21"/>
      <c r="W114" s="21"/>
    </row>
    <row r="115" s="86" customFormat="1" ht="23.25" customHeight="1" spans="1:23">
      <c r="A115" s="17" t="s">
        <v>385</v>
      </c>
      <c r="B115" s="22" t="s">
        <v>426</v>
      </c>
      <c r="C115" s="17" t="s">
        <v>425</v>
      </c>
      <c r="D115" s="54" t="s">
        <v>44</v>
      </c>
      <c r="E115" s="17" t="s">
        <v>97</v>
      </c>
      <c r="F115" s="17" t="s">
        <v>98</v>
      </c>
      <c r="G115" s="17" t="s">
        <v>402</v>
      </c>
      <c r="H115" s="17" t="s">
        <v>57</v>
      </c>
      <c r="I115" s="21">
        <v>71</v>
      </c>
      <c r="J115" s="21">
        <v>71</v>
      </c>
      <c r="K115" s="21">
        <v>71</v>
      </c>
      <c r="L115" s="21"/>
      <c r="M115" s="21"/>
      <c r="N115" s="21"/>
      <c r="O115" s="21"/>
      <c r="P115" s="22"/>
      <c r="Q115" s="21"/>
      <c r="R115" s="21"/>
      <c r="S115" s="21"/>
      <c r="T115" s="21"/>
      <c r="U115" s="21"/>
      <c r="V115" s="21"/>
      <c r="W115" s="21"/>
    </row>
    <row r="116" s="86" customFormat="1" ht="23.25" customHeight="1" spans="1:23">
      <c r="A116" s="17" t="s">
        <v>385</v>
      </c>
      <c r="B116" s="22" t="s">
        <v>426</v>
      </c>
      <c r="C116" s="17" t="s">
        <v>425</v>
      </c>
      <c r="D116" s="54" t="s">
        <v>44</v>
      </c>
      <c r="E116" s="17" t="s">
        <v>97</v>
      </c>
      <c r="F116" s="17" t="s">
        <v>98</v>
      </c>
      <c r="G116" s="17" t="s">
        <v>402</v>
      </c>
      <c r="H116" s="17" t="s">
        <v>57</v>
      </c>
      <c r="I116" s="21">
        <v>20</v>
      </c>
      <c r="J116" s="21">
        <v>20</v>
      </c>
      <c r="K116" s="21">
        <v>20</v>
      </c>
      <c r="L116" s="21"/>
      <c r="M116" s="21"/>
      <c r="N116" s="21"/>
      <c r="O116" s="21"/>
      <c r="P116" s="22"/>
      <c r="Q116" s="21"/>
      <c r="R116" s="21"/>
      <c r="S116" s="21"/>
      <c r="T116" s="21"/>
      <c r="U116" s="21"/>
      <c r="V116" s="21"/>
      <c r="W116" s="21"/>
    </row>
    <row r="117" s="86" customFormat="1" ht="23.25" customHeight="1" spans="1:23">
      <c r="A117" s="17" t="s">
        <v>385</v>
      </c>
      <c r="B117" s="22" t="s">
        <v>426</v>
      </c>
      <c r="C117" s="17" t="s">
        <v>425</v>
      </c>
      <c r="D117" s="54" t="s">
        <v>44</v>
      </c>
      <c r="E117" s="17" t="s">
        <v>97</v>
      </c>
      <c r="F117" s="17" t="s">
        <v>98</v>
      </c>
      <c r="G117" s="17" t="s">
        <v>402</v>
      </c>
      <c r="H117" s="17" t="s">
        <v>57</v>
      </c>
      <c r="I117" s="21">
        <v>46</v>
      </c>
      <c r="J117" s="21">
        <v>46</v>
      </c>
      <c r="K117" s="21">
        <v>46</v>
      </c>
      <c r="L117" s="21"/>
      <c r="M117" s="21"/>
      <c r="N117" s="21"/>
      <c r="O117" s="21"/>
      <c r="P117" s="22"/>
      <c r="Q117" s="21"/>
      <c r="R117" s="21"/>
      <c r="S117" s="21"/>
      <c r="T117" s="21"/>
      <c r="U117" s="21"/>
      <c r="V117" s="21"/>
      <c r="W117" s="21"/>
    </row>
    <row r="118" s="86" customFormat="1" ht="23.25" customHeight="1" spans="1:23">
      <c r="A118" s="17" t="s">
        <v>385</v>
      </c>
      <c r="B118" s="22" t="s">
        <v>426</v>
      </c>
      <c r="C118" s="17" t="s">
        <v>425</v>
      </c>
      <c r="D118" s="54" t="s">
        <v>44</v>
      </c>
      <c r="E118" s="17" t="s">
        <v>97</v>
      </c>
      <c r="F118" s="17" t="s">
        <v>98</v>
      </c>
      <c r="G118" s="17" t="s">
        <v>402</v>
      </c>
      <c r="H118" s="17" t="s">
        <v>57</v>
      </c>
      <c r="I118" s="21">
        <v>41.66</v>
      </c>
      <c r="J118" s="21">
        <v>41.66</v>
      </c>
      <c r="K118" s="21">
        <v>41.66</v>
      </c>
      <c r="L118" s="21"/>
      <c r="M118" s="21"/>
      <c r="N118" s="21"/>
      <c r="O118" s="21"/>
      <c r="P118" s="22"/>
      <c r="Q118" s="21"/>
      <c r="R118" s="21"/>
      <c r="S118" s="21"/>
      <c r="T118" s="21"/>
      <c r="U118" s="21"/>
      <c r="V118" s="21"/>
      <c r="W118" s="21"/>
    </row>
    <row r="119" s="86" customFormat="1" ht="23.25" customHeight="1" spans="1:23">
      <c r="A119" s="17" t="s">
        <v>385</v>
      </c>
      <c r="B119" s="22" t="s">
        <v>426</v>
      </c>
      <c r="C119" s="17" t="s">
        <v>425</v>
      </c>
      <c r="D119" s="54" t="s">
        <v>44</v>
      </c>
      <c r="E119" s="17" t="s">
        <v>97</v>
      </c>
      <c r="F119" s="17" t="s">
        <v>98</v>
      </c>
      <c r="G119" s="17" t="s">
        <v>402</v>
      </c>
      <c r="H119" s="17" t="s">
        <v>57</v>
      </c>
      <c r="I119" s="21">
        <v>107.34</v>
      </c>
      <c r="J119" s="21">
        <v>107.34</v>
      </c>
      <c r="K119" s="21">
        <v>107.34</v>
      </c>
      <c r="L119" s="21"/>
      <c r="M119" s="21"/>
      <c r="N119" s="21"/>
      <c r="O119" s="21"/>
      <c r="P119" s="22"/>
      <c r="Q119" s="21"/>
      <c r="R119" s="21"/>
      <c r="S119" s="21"/>
      <c r="T119" s="21"/>
      <c r="U119" s="21"/>
      <c r="V119" s="21"/>
      <c r="W119" s="21"/>
    </row>
    <row r="120" s="86" customFormat="1" ht="18.75" customHeight="1" spans="1:23">
      <c r="A120" s="270" t="s">
        <v>123</v>
      </c>
      <c r="B120" s="271"/>
      <c r="C120" s="272"/>
      <c r="D120" s="273"/>
      <c r="E120" s="272"/>
      <c r="F120" s="272"/>
      <c r="G120" s="272"/>
      <c r="H120" s="274"/>
      <c r="I120" s="21">
        <v>2682.7</v>
      </c>
      <c r="J120" s="21">
        <v>2232.7</v>
      </c>
      <c r="K120" s="21">
        <v>2232.7</v>
      </c>
      <c r="L120" s="21"/>
      <c r="M120" s="21"/>
      <c r="N120" s="21"/>
      <c r="O120" s="21"/>
      <c r="P120" s="21"/>
      <c r="Q120" s="21"/>
      <c r="R120" s="21">
        <v>450</v>
      </c>
      <c r="S120" s="21"/>
      <c r="T120" s="21"/>
      <c r="U120" s="21"/>
      <c r="V120" s="21"/>
      <c r="W120" s="21">
        <v>450</v>
      </c>
    </row>
  </sheetData>
  <mergeCells count="28">
    <mergeCell ref="A2:W2"/>
    <mergeCell ref="A3:H3"/>
    <mergeCell ref="J4:M4"/>
    <mergeCell ref="N4:P4"/>
    <mergeCell ref="R4:W4"/>
    <mergeCell ref="A120:H12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9" fitToWidth="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部门政府采购预算表08-1</vt:lpstr>
      <vt:lpstr>政府购买服务预算表08-2</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赵雄</cp:lastModifiedBy>
  <dcterms:created xsi:type="dcterms:W3CDTF">2024-01-25T08:14:00Z</dcterms:created>
  <dcterms:modified xsi:type="dcterms:W3CDTF">2024-07-17T08:53:42Z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EA227663C41C492792C7DD04AB0A5D14_13</vt:lpwstr>
  </property>
  <property fmtid="{D5CDD505-2E9C-101B-9397-08002B2CF9AE}" pid="3" name="KSOProductBuildVer">
    <vt:lpwstr>2052-11.1.0.15319</vt:lpwstr>
  </property>
</Properties>
</file>