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扣减" sheetId="3" r:id="rId1"/>
    <sheet name="扣减 (2)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<sst xmlns="http://schemas.openxmlformats.org/spreadsheetml/2006/main" count="67" uniqueCount="26">
  <si>
    <t>曲靖市2024年中央财政城镇保障性安居工程补助资金分配表</t>
  </si>
  <si>
    <t>序号</t>
  </si>
  <si>
    <t>县（市、区）</t>
  </si>
  <si>
    <t>保障性租赁住房</t>
  </si>
  <si>
    <t>棚户区（城市危旧房）改造</t>
  </si>
  <si>
    <t>老旧小区改造</t>
  </si>
  <si>
    <t>计划任务（套）</t>
  </si>
  <si>
    <t>提前下达资金</t>
  </si>
  <si>
    <t>本次下达资金</t>
  </si>
  <si>
    <t>应分配资金</t>
  </si>
  <si>
    <t>奖励资金</t>
  </si>
  <si>
    <t>麒麟区</t>
  </si>
  <si>
    <t>经开区</t>
  </si>
  <si>
    <t>沾益区</t>
  </si>
  <si>
    <t>马龙区</t>
  </si>
  <si>
    <t>会泽县</t>
  </si>
  <si>
    <t>宣威市</t>
  </si>
  <si>
    <t>富源县</t>
  </si>
  <si>
    <t>陆良县</t>
  </si>
  <si>
    <t>师宗县</t>
  </si>
  <si>
    <t>罗平县</t>
  </si>
  <si>
    <t>合计</t>
  </si>
  <si>
    <t>附件1</t>
  </si>
  <si>
    <t>单位：万元</t>
  </si>
  <si>
    <t>租赁补贴</t>
  </si>
  <si>
    <t>本次分配资金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</si>
</sst>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20"/>
      <color theme="1"/>
      <name val="方正小标宋简体"/>
      <charset val="134"/>
    </font>
    <font>
      <sz val="14"/>
      <color theme="1"/>
      <name val="黑体"/>
      <charset val="134"/>
    </font>
    <font>
      <b/>
      <sz val="14"/>
      <color theme="1"/>
      <name val="黑体"/>
      <charset val="134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176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9"/>
  <sheetViews>
    <sheetView workbookViewId="0">
      <selection activeCell="Q4" sqref="Q4"/>
    </sheetView>
  </sheetViews>
  <sheetFormatPr defaultColWidth="9" defaultRowHeight="13.5"/>
  <cols>
    <col min="1" max="1" width="9" style="1"/>
    <col min="2" max="2" width="17.375" style="1" customWidth="1"/>
    <col min="3" max="3" width="11.375" style="1" customWidth="1"/>
    <col min="4" max="5" width="12.5" style="3" customWidth="1"/>
    <col min="6" max="6" width="11.375" style="1" customWidth="1"/>
    <col min="7" max="8" width="11.875" style="4" customWidth="1"/>
    <col min="9" max="9" width="10.875" style="4" customWidth="1"/>
    <col min="10" max="10" width="10.375" style="4" customWidth="1"/>
    <col min="11" max="11" width="11.375" style="1" customWidth="1"/>
    <col min="12" max="14" width="11.625" style="4" customWidth="1"/>
    <col min="15" max="15" width="9.875" style="3" customWidth="1"/>
    <col min="16" max="16" width="22.25" customWidth="1"/>
  </cols>
  <sheetData>
    <row r="1" ht="54" customHeight="1" spans="1:14">
      <c r="A1" s="9" t="s">
        <v>0</v>
      </c>
      <c r="B1" s="9"/>
      <c r="C1" s="9"/>
      <c r="D1" s="10"/>
      <c r="E1" s="10"/>
      <c r="F1" s="9"/>
      <c r="G1" s="10"/>
      <c r="H1" s="10"/>
      <c r="I1" s="10"/>
      <c r="J1" s="10"/>
      <c r="K1" s="9"/>
      <c r="L1" s="10"/>
      <c r="M1" s="10"/>
      <c r="N1" s="10"/>
    </row>
    <row r="2" s="1" customFormat="1" ht="39" customHeight="1" spans="1:15">
      <c r="A2" s="12" t="s">
        <v>1</v>
      </c>
      <c r="B2" s="12" t="s">
        <v>2</v>
      </c>
      <c r="C2" s="15" t="s">
        <v>3</v>
      </c>
      <c r="D2" s="16"/>
      <c r="E2" s="16"/>
      <c r="F2" s="17" t="s">
        <v>4</v>
      </c>
      <c r="G2" s="29"/>
      <c r="H2" s="29"/>
      <c r="I2" s="29"/>
      <c r="J2" s="29"/>
      <c r="K2" s="17" t="s">
        <v>5</v>
      </c>
      <c r="L2" s="30"/>
      <c r="M2" s="30"/>
      <c r="N2" s="30"/>
      <c r="O2" s="31"/>
    </row>
    <row r="3" ht="48" customHeight="1" spans="1:15">
      <c r="A3" s="19"/>
      <c r="B3" s="19"/>
      <c r="C3" s="20" t="s">
        <v>6</v>
      </c>
      <c r="D3" s="21" t="s">
        <v>7</v>
      </c>
      <c r="E3" s="21" t="s">
        <v>8</v>
      </c>
      <c r="F3" s="20" t="s">
        <v>6</v>
      </c>
      <c r="G3" s="21" t="s">
        <v>9</v>
      </c>
      <c r="H3" s="21" t="s">
        <v>7</v>
      </c>
      <c r="I3" s="21" t="s">
        <v>8</v>
      </c>
      <c r="J3" s="21" t="s">
        <v>10</v>
      </c>
      <c r="K3" s="18" t="s">
        <v>6</v>
      </c>
      <c r="L3" s="32" t="s">
        <v>9</v>
      </c>
      <c r="M3" s="32" t="s">
        <v>7</v>
      </c>
      <c r="N3" s="32" t="s">
        <v>8</v>
      </c>
      <c r="O3" s="21" t="s">
        <v>10</v>
      </c>
    </row>
    <row r="4" ht="38" customHeight="1" spans="1:15">
      <c r="A4" s="22">
        <v>1</v>
      </c>
      <c r="B4" s="22" t="s">
        <v>11</v>
      </c>
      <c r="C4" s="23"/>
      <c r="D4" s="24"/>
      <c r="E4" s="24"/>
      <c r="F4" s="23">
        <v>128</v>
      </c>
      <c r="G4" s="33">
        <v>91.52</v>
      </c>
      <c r="H4" s="33">
        <v>58.49</v>
      </c>
      <c r="I4" s="33">
        <v>33.03</v>
      </c>
      <c r="J4" s="33"/>
      <c r="K4" s="23">
        <v>1963</v>
      </c>
      <c r="L4" s="33">
        <v>969.5</v>
      </c>
      <c r="M4" s="33">
        <v>479.43</v>
      </c>
      <c r="N4" s="33">
        <v>490.07</v>
      </c>
      <c r="O4" s="33">
        <v>0</v>
      </c>
    </row>
    <row r="5" ht="38" customHeight="1" spans="1:15">
      <c r="A5" s="22">
        <v>2</v>
      </c>
      <c r="B5" s="22" t="s">
        <v>12</v>
      </c>
      <c r="C5" s="23">
        <v>71</v>
      </c>
      <c r="D5" s="24">
        <v>56</v>
      </c>
      <c r="E5" s="24"/>
      <c r="F5" s="23"/>
      <c r="G5" s="33"/>
      <c r="H5" s="33"/>
      <c r="I5" s="33"/>
      <c r="J5" s="33"/>
      <c r="K5" s="23"/>
      <c r="L5" s="33"/>
      <c r="M5" s="33"/>
      <c r="N5" s="33"/>
      <c r="O5" s="33"/>
    </row>
    <row r="6" ht="38" customHeight="1" spans="1:16">
      <c r="A6" s="22">
        <v>3</v>
      </c>
      <c r="B6" s="22" t="s">
        <v>13</v>
      </c>
      <c r="C6" s="23">
        <v>12</v>
      </c>
      <c r="D6" s="24">
        <v>10</v>
      </c>
      <c r="E6" s="24"/>
      <c r="F6" s="23"/>
      <c r="G6" s="33"/>
      <c r="H6" s="33"/>
      <c r="I6" s="33"/>
      <c r="J6" s="33"/>
      <c r="K6" s="23"/>
      <c r="L6" s="33"/>
      <c r="M6" s="33"/>
      <c r="N6" s="33"/>
      <c r="O6" s="33"/>
      <c r="P6" s="40"/>
    </row>
    <row r="7" ht="38" customHeight="1" spans="1:15">
      <c r="A7" s="22">
        <v>4</v>
      </c>
      <c r="B7" s="22" t="s">
        <v>14</v>
      </c>
      <c r="C7" s="23">
        <v>500</v>
      </c>
      <c r="D7" s="24">
        <v>397</v>
      </c>
      <c r="E7" s="24"/>
      <c r="F7" s="23">
        <v>10</v>
      </c>
      <c r="G7" s="33">
        <v>7.15</v>
      </c>
      <c r="H7" s="33">
        <v>7.15</v>
      </c>
      <c r="I7" s="33"/>
      <c r="J7" s="33"/>
      <c r="K7" s="23"/>
      <c r="L7" s="33"/>
      <c r="M7" s="33"/>
      <c r="N7" s="33"/>
      <c r="O7" s="33"/>
    </row>
    <row r="8" ht="38" customHeight="1" spans="1:15">
      <c r="A8" s="22">
        <v>5</v>
      </c>
      <c r="B8" s="22" t="s">
        <v>15</v>
      </c>
      <c r="C8" s="23">
        <v>944</v>
      </c>
      <c r="D8" s="24">
        <v>749</v>
      </c>
      <c r="E8" s="24"/>
      <c r="F8" s="23">
        <v>6</v>
      </c>
      <c r="G8" s="33">
        <v>4.29</v>
      </c>
      <c r="H8" s="33">
        <v>4.29</v>
      </c>
      <c r="I8" s="33"/>
      <c r="J8" s="33"/>
      <c r="K8" s="23">
        <v>34</v>
      </c>
      <c r="L8" s="33">
        <v>16.79</v>
      </c>
      <c r="M8" s="33"/>
      <c r="N8" s="33">
        <v>16.79</v>
      </c>
      <c r="O8" s="33">
        <v>1.33</v>
      </c>
    </row>
    <row r="9" ht="38" customHeight="1" spans="1:15">
      <c r="A9" s="22">
        <v>6</v>
      </c>
      <c r="B9" s="22" t="s">
        <v>16</v>
      </c>
      <c r="C9" s="23">
        <v>868</v>
      </c>
      <c r="D9" s="24">
        <v>75</v>
      </c>
      <c r="E9" s="24"/>
      <c r="F9" s="23"/>
      <c r="G9" s="33"/>
      <c r="H9" s="33"/>
      <c r="I9" s="33"/>
      <c r="J9" s="33"/>
      <c r="K9" s="23">
        <v>4061</v>
      </c>
      <c r="L9" s="33">
        <v>2005.67</v>
      </c>
      <c r="M9" s="33"/>
      <c r="N9" s="33">
        <v>2005.67</v>
      </c>
      <c r="O9" s="33">
        <v>158.63</v>
      </c>
    </row>
    <row r="10" ht="38" customHeight="1" spans="1:15">
      <c r="A10" s="22">
        <v>7</v>
      </c>
      <c r="B10" s="22" t="s">
        <v>17</v>
      </c>
      <c r="C10" s="23"/>
      <c r="D10" s="24"/>
      <c r="E10" s="24"/>
      <c r="F10" s="23"/>
      <c r="G10" s="33"/>
      <c r="H10" s="33"/>
      <c r="I10" s="33"/>
      <c r="J10" s="33"/>
      <c r="K10" s="23"/>
      <c r="L10" s="33"/>
      <c r="M10" s="33"/>
      <c r="N10" s="33"/>
      <c r="O10" s="33"/>
    </row>
    <row r="11" ht="38" customHeight="1" spans="1:15">
      <c r="A11" s="22">
        <v>8</v>
      </c>
      <c r="B11" s="22" t="s">
        <v>18</v>
      </c>
      <c r="C11" s="23"/>
      <c r="D11" s="24"/>
      <c r="E11" s="24"/>
      <c r="F11" s="23">
        <v>954</v>
      </c>
      <c r="G11" s="33">
        <v>2138.04</v>
      </c>
      <c r="H11" s="33">
        <v>1519.04</v>
      </c>
      <c r="I11" s="33">
        <v>619</v>
      </c>
      <c r="J11" s="33">
        <v>800</v>
      </c>
      <c r="K11" s="23">
        <v>3918</v>
      </c>
      <c r="L11" s="33">
        <v>1935.04</v>
      </c>
      <c r="M11" s="33">
        <v>483</v>
      </c>
      <c r="N11" s="33">
        <v>1452.04</v>
      </c>
      <c r="O11" s="33">
        <v>153.04</v>
      </c>
    </row>
    <row r="12" ht="38" customHeight="1" spans="1:15">
      <c r="A12" s="22">
        <v>9</v>
      </c>
      <c r="B12" s="22" t="s">
        <v>19</v>
      </c>
      <c r="C12" s="23">
        <v>206</v>
      </c>
      <c r="D12" s="24">
        <v>193</v>
      </c>
      <c r="E12" s="24"/>
      <c r="F12" s="23"/>
      <c r="G12" s="33"/>
      <c r="H12" s="33"/>
      <c r="I12" s="33"/>
      <c r="J12" s="33"/>
      <c r="K12" s="23"/>
      <c r="L12" s="33"/>
      <c r="M12" s="33"/>
      <c r="N12" s="33"/>
      <c r="O12" s="33"/>
    </row>
    <row r="13" ht="38" customHeight="1" spans="1:15">
      <c r="A13" s="22">
        <v>10</v>
      </c>
      <c r="B13" s="22" t="s">
        <v>20</v>
      </c>
      <c r="C13" s="23">
        <v>182</v>
      </c>
      <c r="D13" s="24">
        <v>728</v>
      </c>
      <c r="E13" s="24"/>
      <c r="F13" s="23"/>
      <c r="G13" s="33"/>
      <c r="H13" s="33"/>
      <c r="I13" s="33"/>
      <c r="J13" s="33"/>
      <c r="K13" s="23"/>
      <c r="L13" s="33"/>
      <c r="M13" s="33"/>
      <c r="N13" s="33"/>
      <c r="O13" s="33"/>
    </row>
    <row r="14" s="2" customFormat="1" ht="40" customHeight="1" spans="1:15">
      <c r="A14" s="25" t="s">
        <v>21</v>
      </c>
      <c r="B14" s="26"/>
      <c r="C14" s="26">
        <f>SUM(C4:C13)</f>
        <v>2783</v>
      </c>
      <c r="D14" s="27">
        <f>SUM(D4:D13)</f>
        <v>2208</v>
      </c>
      <c r="E14" s="27"/>
      <c r="F14" s="23">
        <f t="shared" ref="F14:P14" si="0">SUM(F4:F13)</f>
        <v>1098</v>
      </c>
      <c r="G14" s="24">
        <f t="shared" si="0"/>
        <v>2241</v>
      </c>
      <c r="H14" s="24">
        <f t="shared" si="0"/>
        <v>1588.97</v>
      </c>
      <c r="I14" s="24">
        <f t="shared" si="0"/>
        <v>652.03</v>
      </c>
      <c r="J14" s="24">
        <f t="shared" si="0"/>
        <v>800</v>
      </c>
      <c r="K14" s="23">
        <f t="shared" si="0"/>
        <v>9976</v>
      </c>
      <c r="L14" s="24">
        <f t="shared" si="0"/>
        <v>4927</v>
      </c>
      <c r="M14" s="24">
        <f t="shared" si="0"/>
        <v>962.43</v>
      </c>
      <c r="N14" s="24">
        <f t="shared" si="0"/>
        <v>3964.57</v>
      </c>
      <c r="O14" s="33">
        <v>313</v>
      </c>
    </row>
    <row r="15" spans="1:14">
      <c r="A15" s="38"/>
      <c r="B15" s="38"/>
      <c r="C15" s="38"/>
      <c r="D15" s="39"/>
      <c r="E15" s="39"/>
      <c r="F15" s="38"/>
      <c r="G15" s="39"/>
      <c r="H15" s="39"/>
      <c r="I15" s="39"/>
      <c r="J15" s="39"/>
      <c r="K15" s="38"/>
      <c r="L15" s="39"/>
      <c r="M15" s="39"/>
      <c r="N15" s="39"/>
    </row>
    <row r="16" spans="1:14">
      <c r="A16" s="38"/>
      <c r="B16" s="38"/>
      <c r="C16" s="38"/>
      <c r="D16" s="39"/>
      <c r="E16" s="39"/>
      <c r="F16" s="38"/>
      <c r="G16" s="39"/>
      <c r="H16" s="39"/>
      <c r="I16" s="39"/>
      <c r="J16" s="39"/>
      <c r="K16" s="38"/>
      <c r="L16" s="39"/>
      <c r="M16" s="39"/>
      <c r="N16" s="39"/>
    </row>
    <row r="17" spans="1:14">
      <c r="A17" s="38"/>
      <c r="B17" s="38"/>
      <c r="C17" s="38"/>
      <c r="D17" s="39"/>
      <c r="E17" s="39"/>
      <c r="F17" s="38"/>
      <c r="G17" s="39"/>
      <c r="H17" s="39"/>
      <c r="I17" s="39"/>
      <c r="J17" s="39"/>
      <c r="K17" s="38"/>
      <c r="L17" s="39"/>
      <c r="M17" s="39"/>
      <c r="N17" s="39"/>
    </row>
    <row r="18" spans="1:14">
      <c r="A18" s="38"/>
      <c r="B18" s="38"/>
      <c r="C18" s="38"/>
      <c r="D18" s="39"/>
      <c r="E18" s="39"/>
      <c r="F18" s="38"/>
      <c r="G18" s="39"/>
      <c r="H18" s="39"/>
      <c r="I18" s="39"/>
      <c r="J18" s="39"/>
      <c r="K18" s="38"/>
      <c r="L18" s="39"/>
      <c r="M18" s="39"/>
      <c r="N18" s="39"/>
    </row>
    <row r="19" spans="1:14">
      <c r="A19" s="38"/>
      <c r="B19" s="38"/>
      <c r="C19" s="38"/>
      <c r="D19" s="39"/>
      <c r="E19" s="39"/>
      <c r="F19" s="38"/>
      <c r="G19" s="39"/>
      <c r="H19" s="39"/>
      <c r="I19" s="39"/>
      <c r="J19" s="39"/>
      <c r="K19" s="38"/>
      <c r="L19" s="39"/>
      <c r="M19" s="39"/>
      <c r="N19" s="39"/>
    </row>
  </sheetData>
  <mergeCells count="8">
    <mergeCell ref="A1:N1"/>
    <mergeCell ref="C2:E2"/>
    <mergeCell ref="F2:J2"/>
    <mergeCell ref="K2:O2"/>
    <mergeCell ref="A14:B14"/>
    <mergeCell ref="A2:A3"/>
    <mergeCell ref="B2:B3"/>
    <mergeCell ref="A15:N19"/>
  </mergeCells>
  <printOptions horizontalCentered="1"/>
  <pageMargins left="0.472222222222222" right="0.472222222222222" top="0.590277777777778" bottom="0" header="0.5" footer="0.5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tabSelected="1" topLeftCell="A4" workbookViewId="0">
      <selection activeCell="A6" sqref="$A6:$XFD15"/>
    </sheetView>
  </sheetViews>
  <sheetFormatPr defaultColWidth="9" defaultRowHeight="13.5"/>
  <cols>
    <col min="1" max="1" width="4.625" style="1" customWidth="1"/>
    <col min="2" max="2" width="16.125" style="1" customWidth="1"/>
    <col min="3" max="3" width="9" style="1" customWidth="1"/>
    <col min="4" max="4" width="10.875" style="3" customWidth="1"/>
    <col min="5" max="5" width="9" style="1" customWidth="1"/>
    <col min="6" max="6" width="10.875" style="3" customWidth="1"/>
    <col min="7" max="7" width="12.5" style="3" customWidth="1"/>
    <col min="8" max="8" width="9" style="1" customWidth="1"/>
    <col min="9" max="10" width="10.875" style="4" customWidth="1"/>
    <col min="11" max="11" width="10.375" style="4" customWidth="1"/>
    <col min="12" max="12" width="9" style="1" customWidth="1"/>
    <col min="13" max="13" width="10.875" style="4" customWidth="1"/>
    <col min="14" max="14" width="11.625" style="4" customWidth="1"/>
    <col min="15" max="15" width="9.875" style="3" customWidth="1"/>
    <col min="16" max="16" width="13.25" style="5" customWidth="1"/>
    <col min="17" max="17" width="11.875" style="5" customWidth="1"/>
    <col min="18" max="18" width="13.625" style="6" customWidth="1"/>
  </cols>
  <sheetData>
    <row r="1" ht="14.25" spans="1:1">
      <c r="A1" s="7" t="s">
        <v>22</v>
      </c>
    </row>
    <row r="2" ht="50" customHeight="1" spans="1:18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customFormat="1" ht="27" spans="1:18">
      <c r="A3" s="9"/>
      <c r="B3" s="9"/>
      <c r="C3" s="9"/>
      <c r="D3" s="10"/>
      <c r="E3" s="9"/>
      <c r="F3" s="10"/>
      <c r="G3" s="10"/>
      <c r="H3" s="9"/>
      <c r="I3" s="10"/>
      <c r="J3" s="10"/>
      <c r="K3" s="10"/>
      <c r="L3" s="9"/>
      <c r="M3" s="10"/>
      <c r="N3" s="28"/>
      <c r="O3" s="28"/>
      <c r="P3" s="5"/>
      <c r="Q3" s="5"/>
      <c r="R3" s="35" t="s">
        <v>23</v>
      </c>
    </row>
    <row r="4" s="1" customFormat="1" ht="38" customHeight="1" spans="1:18">
      <c r="A4" s="11" t="s">
        <v>1</v>
      </c>
      <c r="B4" s="12" t="s">
        <v>2</v>
      </c>
      <c r="C4" s="13" t="s">
        <v>24</v>
      </c>
      <c r="D4" s="14"/>
      <c r="E4" s="15" t="s">
        <v>3</v>
      </c>
      <c r="F4" s="16"/>
      <c r="G4" s="16"/>
      <c r="H4" s="17" t="s">
        <v>4</v>
      </c>
      <c r="I4" s="29"/>
      <c r="J4" s="29"/>
      <c r="K4" s="29"/>
      <c r="L4" s="17" t="s">
        <v>5</v>
      </c>
      <c r="M4" s="30"/>
      <c r="N4" s="30"/>
      <c r="O4" s="31"/>
      <c r="P4" s="21" t="s">
        <v>21</v>
      </c>
      <c r="Q4" s="21"/>
      <c r="R4" s="21"/>
    </row>
    <row r="5" ht="63" customHeight="1" spans="1:18">
      <c r="A5" s="18"/>
      <c r="B5" s="19"/>
      <c r="C5" s="20" t="s">
        <v>6</v>
      </c>
      <c r="D5" s="21" t="s">
        <v>7</v>
      </c>
      <c r="E5" s="20" t="s">
        <v>6</v>
      </c>
      <c r="F5" s="21" t="s">
        <v>7</v>
      </c>
      <c r="G5" s="21" t="s">
        <v>8</v>
      </c>
      <c r="H5" s="20" t="s">
        <v>6</v>
      </c>
      <c r="I5" s="21" t="s">
        <v>7</v>
      </c>
      <c r="J5" s="21" t="s">
        <v>8</v>
      </c>
      <c r="K5" s="21" t="s">
        <v>10</v>
      </c>
      <c r="L5" s="18" t="s">
        <v>6</v>
      </c>
      <c r="M5" s="32" t="s">
        <v>7</v>
      </c>
      <c r="N5" s="32" t="s">
        <v>8</v>
      </c>
      <c r="O5" s="21" t="s">
        <v>10</v>
      </c>
      <c r="P5" s="21" t="s">
        <v>9</v>
      </c>
      <c r="Q5" s="21" t="s">
        <v>7</v>
      </c>
      <c r="R5" s="36" t="s">
        <v>25</v>
      </c>
    </row>
    <row r="6" ht="42" customHeight="1" spans="1:18">
      <c r="A6" s="22">
        <v>1</v>
      </c>
      <c r="B6" s="22" t="s">
        <v>11</v>
      </c>
      <c r="C6" s="23">
        <v>360</v>
      </c>
      <c r="D6" s="24">
        <v>109</v>
      </c>
      <c r="E6" s="23"/>
      <c r="F6" s="24"/>
      <c r="G6" s="24"/>
      <c r="H6" s="23">
        <v>128</v>
      </c>
      <c r="I6" s="33">
        <v>58.49</v>
      </c>
      <c r="J6" s="33">
        <v>33.03</v>
      </c>
      <c r="K6" s="33"/>
      <c r="L6" s="23">
        <v>1963</v>
      </c>
      <c r="M6" s="33">
        <v>479.43</v>
      </c>
      <c r="N6" s="33">
        <v>490.07</v>
      </c>
      <c r="O6" s="33">
        <v>0</v>
      </c>
      <c r="P6" s="34">
        <f>Q6+R6</f>
        <v>1170.02</v>
      </c>
      <c r="Q6" s="34">
        <f>M6+I6+F6+D6</f>
        <v>646.92</v>
      </c>
      <c r="R6" s="33">
        <f>O6+N6+K6+J6+G6</f>
        <v>523.1</v>
      </c>
    </row>
    <row r="7" ht="42" customHeight="1" spans="1:18">
      <c r="A7" s="22">
        <v>2</v>
      </c>
      <c r="B7" s="22" t="s">
        <v>12</v>
      </c>
      <c r="C7" s="23"/>
      <c r="D7" s="24"/>
      <c r="E7" s="23">
        <v>71</v>
      </c>
      <c r="F7" s="24">
        <v>56</v>
      </c>
      <c r="G7" s="24">
        <v>9</v>
      </c>
      <c r="H7" s="23"/>
      <c r="I7" s="33"/>
      <c r="J7" s="33"/>
      <c r="K7" s="33"/>
      <c r="L7" s="23"/>
      <c r="M7" s="33"/>
      <c r="N7" s="33"/>
      <c r="O7" s="33"/>
      <c r="P7" s="34">
        <f t="shared" ref="P7:P16" si="0">Q7+R7</f>
        <v>65</v>
      </c>
      <c r="Q7" s="34">
        <f t="shared" ref="Q7:Q16" si="1">M7+I7+F7+D7</f>
        <v>56</v>
      </c>
      <c r="R7" s="33">
        <f t="shared" ref="R7:R16" si="2">O7+N7+K7+J7+G7</f>
        <v>9</v>
      </c>
    </row>
    <row r="8" ht="42" customHeight="1" spans="1:18">
      <c r="A8" s="22">
        <v>3</v>
      </c>
      <c r="B8" s="22" t="s">
        <v>13</v>
      </c>
      <c r="C8" s="23">
        <v>60</v>
      </c>
      <c r="D8" s="24">
        <v>28.39</v>
      </c>
      <c r="E8" s="23">
        <v>12</v>
      </c>
      <c r="F8" s="24">
        <v>10</v>
      </c>
      <c r="G8" s="24">
        <v>2</v>
      </c>
      <c r="H8" s="23"/>
      <c r="I8" s="33"/>
      <c r="J8" s="33"/>
      <c r="K8" s="33"/>
      <c r="L8" s="23"/>
      <c r="M8" s="33"/>
      <c r="N8" s="33"/>
      <c r="O8" s="33"/>
      <c r="P8" s="34">
        <f t="shared" si="0"/>
        <v>40.39</v>
      </c>
      <c r="Q8" s="34">
        <f t="shared" si="1"/>
        <v>38.39</v>
      </c>
      <c r="R8" s="33">
        <f t="shared" si="2"/>
        <v>2</v>
      </c>
    </row>
    <row r="9" ht="42" customHeight="1" spans="1:18">
      <c r="A9" s="22">
        <v>4</v>
      </c>
      <c r="B9" s="22" t="s">
        <v>14</v>
      </c>
      <c r="C9" s="23">
        <v>50</v>
      </c>
      <c r="D9" s="24">
        <v>24.66</v>
      </c>
      <c r="E9" s="23">
        <v>500</v>
      </c>
      <c r="F9" s="24">
        <v>397</v>
      </c>
      <c r="G9" s="24">
        <v>62.4</v>
      </c>
      <c r="H9" s="23">
        <v>10</v>
      </c>
      <c r="I9" s="33">
        <v>7.15</v>
      </c>
      <c r="J9" s="33"/>
      <c r="K9" s="33"/>
      <c r="L9" s="23"/>
      <c r="M9" s="33"/>
      <c r="N9" s="33"/>
      <c r="O9" s="33"/>
      <c r="P9" s="34">
        <f t="shared" si="0"/>
        <v>491.21</v>
      </c>
      <c r="Q9" s="34">
        <f t="shared" si="1"/>
        <v>428.81</v>
      </c>
      <c r="R9" s="33">
        <f t="shared" si="2"/>
        <v>62.4</v>
      </c>
    </row>
    <row r="10" ht="42" customHeight="1" spans="1:18">
      <c r="A10" s="22">
        <v>5</v>
      </c>
      <c r="B10" s="22" t="s">
        <v>15</v>
      </c>
      <c r="C10" s="23">
        <v>540</v>
      </c>
      <c r="D10" s="24">
        <v>257.52</v>
      </c>
      <c r="E10" s="23">
        <v>944</v>
      </c>
      <c r="F10" s="24">
        <v>749</v>
      </c>
      <c r="G10" s="24">
        <v>117</v>
      </c>
      <c r="H10" s="23">
        <v>6</v>
      </c>
      <c r="I10" s="33">
        <v>4.29</v>
      </c>
      <c r="J10" s="33"/>
      <c r="K10" s="33"/>
      <c r="L10" s="23">
        <v>34</v>
      </c>
      <c r="M10" s="33"/>
      <c r="N10" s="33">
        <v>16.79</v>
      </c>
      <c r="O10" s="33">
        <v>1.33</v>
      </c>
      <c r="P10" s="34">
        <f t="shared" si="0"/>
        <v>1145.93</v>
      </c>
      <c r="Q10" s="34">
        <f t="shared" si="1"/>
        <v>1010.81</v>
      </c>
      <c r="R10" s="33">
        <f t="shared" si="2"/>
        <v>135.12</v>
      </c>
    </row>
    <row r="11" ht="42" customHeight="1" spans="1:18">
      <c r="A11" s="22">
        <v>6</v>
      </c>
      <c r="B11" s="22" t="s">
        <v>16</v>
      </c>
      <c r="C11" s="23">
        <v>243</v>
      </c>
      <c r="D11" s="24">
        <v>116.08</v>
      </c>
      <c r="E11" s="23">
        <v>868</v>
      </c>
      <c r="F11" s="24">
        <v>75</v>
      </c>
      <c r="G11" s="24">
        <v>108</v>
      </c>
      <c r="H11" s="23"/>
      <c r="I11" s="33"/>
      <c r="J11" s="33"/>
      <c r="K11" s="33"/>
      <c r="L11" s="23">
        <v>4061</v>
      </c>
      <c r="M11" s="33"/>
      <c r="N11" s="33">
        <v>2005.67</v>
      </c>
      <c r="O11" s="33">
        <v>158.63</v>
      </c>
      <c r="P11" s="34">
        <f t="shared" si="0"/>
        <v>2463.38</v>
      </c>
      <c r="Q11" s="34">
        <f t="shared" si="1"/>
        <v>191.08</v>
      </c>
      <c r="R11" s="33">
        <f t="shared" si="2"/>
        <v>2272.3</v>
      </c>
    </row>
    <row r="12" ht="42" customHeight="1" spans="1:18">
      <c r="A12" s="22">
        <v>7</v>
      </c>
      <c r="B12" s="22" t="s">
        <v>17</v>
      </c>
      <c r="C12" s="23">
        <v>300</v>
      </c>
      <c r="D12" s="24">
        <v>142.96</v>
      </c>
      <c r="E12" s="23"/>
      <c r="F12" s="24"/>
      <c r="G12" s="24"/>
      <c r="H12" s="23"/>
      <c r="I12" s="33"/>
      <c r="J12" s="33"/>
      <c r="K12" s="33"/>
      <c r="L12" s="23"/>
      <c r="M12" s="33"/>
      <c r="N12" s="33"/>
      <c r="O12" s="33"/>
      <c r="P12" s="34">
        <f t="shared" si="0"/>
        <v>142.96</v>
      </c>
      <c r="Q12" s="34">
        <f t="shared" si="1"/>
        <v>142.96</v>
      </c>
      <c r="R12" s="33">
        <f t="shared" si="2"/>
        <v>0</v>
      </c>
    </row>
    <row r="13" ht="42" customHeight="1" spans="1:18">
      <c r="A13" s="22">
        <v>8</v>
      </c>
      <c r="B13" s="22" t="s">
        <v>18</v>
      </c>
      <c r="C13" s="23">
        <v>140</v>
      </c>
      <c r="D13" s="24">
        <v>67.25</v>
      </c>
      <c r="E13" s="23"/>
      <c r="F13" s="24"/>
      <c r="G13" s="24"/>
      <c r="H13" s="23">
        <v>954</v>
      </c>
      <c r="I13" s="33">
        <v>1519.04</v>
      </c>
      <c r="J13" s="33">
        <v>619</v>
      </c>
      <c r="K13" s="33">
        <v>800</v>
      </c>
      <c r="L13" s="23">
        <v>3918</v>
      </c>
      <c r="M13" s="33">
        <v>483</v>
      </c>
      <c r="N13" s="33">
        <v>1452.04</v>
      </c>
      <c r="O13" s="33">
        <v>153.04</v>
      </c>
      <c r="P13" s="34">
        <f t="shared" si="0"/>
        <v>5093.37</v>
      </c>
      <c r="Q13" s="34">
        <f t="shared" si="1"/>
        <v>2069.29</v>
      </c>
      <c r="R13" s="33">
        <f t="shared" si="2"/>
        <v>3024.08</v>
      </c>
    </row>
    <row r="14" ht="42" customHeight="1" spans="1:18">
      <c r="A14" s="22">
        <v>9</v>
      </c>
      <c r="B14" s="22" t="s">
        <v>19</v>
      </c>
      <c r="C14" s="23">
        <v>230</v>
      </c>
      <c r="D14" s="24">
        <v>109.83</v>
      </c>
      <c r="E14" s="23">
        <v>206</v>
      </c>
      <c r="F14" s="24">
        <v>193</v>
      </c>
      <c r="G14" s="24">
        <v>26</v>
      </c>
      <c r="H14" s="23"/>
      <c r="I14" s="33"/>
      <c r="J14" s="33"/>
      <c r="K14" s="33"/>
      <c r="L14" s="23"/>
      <c r="M14" s="33"/>
      <c r="N14" s="33"/>
      <c r="O14" s="33"/>
      <c r="P14" s="34">
        <f t="shared" si="0"/>
        <v>328.83</v>
      </c>
      <c r="Q14" s="34">
        <f t="shared" si="1"/>
        <v>302.83</v>
      </c>
      <c r="R14" s="33">
        <f t="shared" si="2"/>
        <v>26</v>
      </c>
    </row>
    <row r="15" ht="42" customHeight="1" spans="1:18">
      <c r="A15" s="22">
        <v>10</v>
      </c>
      <c r="B15" s="22" t="s">
        <v>20</v>
      </c>
      <c r="C15" s="23">
        <v>190</v>
      </c>
      <c r="D15" s="24">
        <v>90.91</v>
      </c>
      <c r="E15" s="23">
        <v>182</v>
      </c>
      <c r="F15" s="24">
        <v>728</v>
      </c>
      <c r="G15" s="24">
        <v>23</v>
      </c>
      <c r="H15" s="23"/>
      <c r="I15" s="33"/>
      <c r="J15" s="33"/>
      <c r="K15" s="33"/>
      <c r="L15" s="23"/>
      <c r="M15" s="33"/>
      <c r="N15" s="33"/>
      <c r="O15" s="33"/>
      <c r="P15" s="34">
        <f t="shared" si="0"/>
        <v>841.91</v>
      </c>
      <c r="Q15" s="34">
        <f t="shared" si="1"/>
        <v>818.91</v>
      </c>
      <c r="R15" s="33">
        <f t="shared" si="2"/>
        <v>23</v>
      </c>
    </row>
    <row r="16" s="2" customFormat="1" ht="43" customHeight="1" spans="1:18">
      <c r="A16" s="25" t="s">
        <v>21</v>
      </c>
      <c r="B16" s="26"/>
      <c r="C16" s="26">
        <f>SUM(C6:C15)</f>
        <v>2113</v>
      </c>
      <c r="D16" s="27">
        <f>SUM(D6:D15)</f>
        <v>946.6</v>
      </c>
      <c r="E16" s="26">
        <f t="shared" ref="E16:N16" si="3">SUM(E6:E15)</f>
        <v>2783</v>
      </c>
      <c r="F16" s="27">
        <f t="shared" si="3"/>
        <v>2208</v>
      </c>
      <c r="G16" s="27">
        <f t="shared" si="3"/>
        <v>347.4</v>
      </c>
      <c r="H16" s="23">
        <f t="shared" si="3"/>
        <v>1098</v>
      </c>
      <c r="I16" s="24">
        <f t="shared" si="3"/>
        <v>1588.97</v>
      </c>
      <c r="J16" s="24">
        <f t="shared" si="3"/>
        <v>652.03</v>
      </c>
      <c r="K16" s="24">
        <f t="shared" si="3"/>
        <v>800</v>
      </c>
      <c r="L16" s="23">
        <f t="shared" si="3"/>
        <v>9976</v>
      </c>
      <c r="M16" s="24">
        <f t="shared" si="3"/>
        <v>962.43</v>
      </c>
      <c r="N16" s="24">
        <f t="shared" si="3"/>
        <v>3964.57</v>
      </c>
      <c r="O16" s="33">
        <v>313</v>
      </c>
      <c r="P16" s="34">
        <f t="shared" si="0"/>
        <v>11783</v>
      </c>
      <c r="Q16" s="34">
        <f t="shared" si="1"/>
        <v>5706</v>
      </c>
      <c r="R16" s="37">
        <f t="shared" si="2"/>
        <v>6077</v>
      </c>
    </row>
  </sheetData>
  <mergeCells count="10">
    <mergeCell ref="A2:R2"/>
    <mergeCell ref="N3:O3"/>
    <mergeCell ref="C4:D4"/>
    <mergeCell ref="E4:G4"/>
    <mergeCell ref="H4:K4"/>
    <mergeCell ref="L4:O4"/>
    <mergeCell ref="P4:R4"/>
    <mergeCell ref="A16:B16"/>
    <mergeCell ref="A4:A5"/>
    <mergeCell ref="B4:B5"/>
  </mergeCells>
  <printOptions horizontalCentered="1"/>
  <pageMargins left="0.609722222222222" right="0.609722222222222" top="0.590277777777778" bottom="0" header="0.5" footer="0.5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扣减</vt:lpstr>
      <vt:lpstr>扣减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2024-06-06T06:18:00Z</dcterms:created>
  <dcterms:modified xsi:type="dcterms:W3CDTF">2024-06-11T01:48:20Z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FDDAD784341543C58FC438304526F91D_11</vt:lpwstr>
  </property>
  <property fmtid="{D5CDD505-2E9C-101B-9397-08002B2CF9AE}" pid="3" name="KSOProductBuildVer">
    <vt:lpwstr>2052-12.1.0.16388</vt:lpwstr>
  </property>
</Properties>
</file>