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firstSheet="11" activeTab="13"/>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Print_Titles" localSheetId="1">'部门收入预算表01-2'!$A:$A,'部门收入预算表01-2'!$1:$1</definedName>
    <definedName name="_xlnm.Print_Titles" localSheetId="19">部门项目中期规划预算表13!$A:$A,部门项目中期规划预算表13!$1:$1</definedName>
    <definedName name="_xlnm.Print_Titles" localSheetId="13">部门政府采购预算表08!$A:$A,部门政府采购预算表08!$1:$1</definedName>
    <definedName name="_xlnm.Print_Titles" localSheetId="2">'部门支出预算表01-03'!$A:$A,'部门支出预算表01-03'!$1:$1</definedName>
    <definedName name="_xlnm.Print_Titles" localSheetId="0">'财务收支预算总表01-1'!$A:$A,'财务收支预算总表01-1'!$1:$1</definedName>
    <definedName name="_xlnm.Print_Titles" localSheetId="3">'财政拨款收支预算总表02-1'!$A:$A,'财政拨款收支预算总表02-1'!$1:$1</definedName>
    <definedName name="_xlnm.Print_Titles" localSheetId="12">国有资本经营预算支出表07!$A:$A,国有资本经营预算支出表07!$1:$1</definedName>
    <definedName name="_xlnm.Print_Titles" localSheetId="7">'基本支出预算表（人员类.运转类公用经费项目）04'!$A:$A,'基本支出预算表（人员类.运转类公用经费项目）04'!$1:$1</definedName>
    <definedName name="_xlnm.Print_Titles" localSheetId="18">上级补助项目支出预算表12!$A:$A,上级补助项目支出预算表12!$1:$1</definedName>
    <definedName name="_xlnm.Print_Titles" localSheetId="16">'市对下转移支付绩效目标表10-2'!$A:$A,'市对下转移支付绩效目标表10-2'!$1:$1</definedName>
    <definedName name="_xlnm.Print_Titles" localSheetId="15">'市对下转移支付预算表10-1'!$A:$A,'市对下转移支付预算表10-1'!$1:$1</definedName>
    <definedName name="_xlnm.Print_Titles" localSheetId="9">'项目支出绩效目标表（本次下达）05-2'!$A:$A,'项目支出绩效目标表（本次下达）05-2'!$1:$1</definedName>
    <definedName name="_xlnm.Print_Titles" localSheetId="10">'项目支出绩效目标表（另文下达）05-3'!$A:$A,'项目支出绩效目标表（另文下达）05-3'!$1:$1</definedName>
    <definedName name="_xlnm.Print_Titles" localSheetId="8">'项目支出预算表（其他运转类.特定目标类项目）05-1'!$A:$A,'项目支出预算表（其他运转类.特定目标类项目）05-1'!$1:$1</definedName>
    <definedName name="_xlnm.Print_Titles" localSheetId="17">新增资产配置表11!$A:$A,新增资产配置表11!$1:$1</definedName>
    <definedName name="_xlnm.Print_Titles" localSheetId="6">一般公共预算“三公”经费支出预算表03!$A:$A,一般公共预算“三公”经费支出预算表03!$1:$1</definedName>
    <definedName name="_xlnm.Print_Titles" localSheetId="4">'一般公共预算支出预算表（按功能科目分类）02-2'!$A:$A,'一般公共预算支出预算表（按功能科目分类）02-2'!$1:$1</definedName>
    <definedName name="_xlnm.Print_Titles" localSheetId="5">'一般公共预算支出预算表（按经济科目分类）02-3'!$A:$A,'一般公共预算支出预算表（按经济科目分类）02-3'!$1:$1</definedName>
    <definedName name="_xlnm.Print_Titles" localSheetId="14">政府购买服务预算表09!$A:$A,政府购买服务预算表09!$1:$1</definedName>
    <definedName name="_xlnm.Print_Titles" localSheetId="11">政府性基金预算支出预算表06!$A:$A,政府性基金预算支出预算表06!$1:$1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<sst xmlns="http://schemas.openxmlformats.org/spreadsheetml/2006/main" count="985" uniqueCount="437">
  <si>
    <t>预算01-1表</t>
  </si>
  <si>
    <t>财务收支预算总表</t>
  </si>
  <si>
    <t>单位：万元</t>
  </si>
  <si>
    <t>收        入</t>
  </si>
  <si>
    <t>支        出</t>
  </si>
  <si>
    <t>项      目</t>
  </si>
  <si>
    <t>2024年预算数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</si>
  <si>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</si>
  <si>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</si>
  <si>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</si>
  <si>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</si>
  <si>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</si>
  <si>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</si>
  <si>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</si>
  <si>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</si>
  <si>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</si>
  <si>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</si>
  <si>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</si>
  <si>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</si>
  <si>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</si>
  <si>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</si>
  <si>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</si>
  <si>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</si>
  <si>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</si>
  <si>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</si>
  <si>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</si>
  <si>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</si>
  <si>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</si>
  <si>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</si>
  <si>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</si>
  <si>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</si>
  <si>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</si>
  <si>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</si>
  <si>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</si>
  <si>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</si>
  <si>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</si>
  <si>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</si>
  <si>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</si>
  <si>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</si>
  <si>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</si>
  <si>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</si>
  <si>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</si>
  <si>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373</t>
  </si>
  <si>
    <t>曲靖市强制隔离戒毒所</t>
  </si>
  <si>
    <t>373001</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</si>
  <si>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</si>
  <si>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</si>
  <si>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</si>
  <si>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</si>
  <si>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</si>
  <si>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</si>
  <si>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</si>
  <si>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</si>
  <si>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</si>
  <si>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</si>
  <si>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</si>
  <si>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</si>
  <si>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</si>
  <si>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204</t>
  </si>
  <si>
    <t>公共安全支出</t>
  </si>
  <si>
    <t>20408</t>
  </si>
  <si>
    <t>强制隔离戒毒</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</si>
  <si>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</si>
  <si>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</si>
  <si>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</si>
  <si>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</si>
  <si>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</si>
  <si>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</si>
  <si>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</si>
  <si>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</si>
  <si>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</si>
  <si>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</si>
  <si>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</si>
  <si>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</si>
  <si>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</si>
  <si>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</si>
  <si>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</si>
  <si>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</si>
  <si>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</si>
  <si>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</si>
  <si>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</si>
  <si>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</si>
  <si>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</si>
  <si>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</si>
  <si>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</si>
  <si>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</si>
  <si>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</si>
  <si>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</si>
  <si>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</si>
  <si>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</si>
  <si>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</si>
  <si>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</si>
  <si>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</si>
  <si>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r>
      <rPr>
        <sz val="11"/>
        <color theme="1"/>
        <rFont val="宋体"/>
        <charset val="134"/>
        <scheme val="minor"/>
      </rPr>
      <t>注：2</t>
    </r>
    <r>
      <rPr>
        <sz val="11"/>
        <color theme="1"/>
        <rFont val="宋体"/>
        <charset val="134"/>
        <scheme val="minor"/>
      </rPr>
      <t>0408强制隔离戒毒具体“项”级属涉密范围，不宜公开，因此仅公开至“类、款”级。</t>
    </r>
  </si>
  <si>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</si>
  <si>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</si>
  <si>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</si>
  <si>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</si>
  <si>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</si>
  <si>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</si>
  <si>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</si>
  <si>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</si>
  <si>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</si>
  <si>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</si>
  <si>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</si>
  <si>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</si>
  <si>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</si>
  <si>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</si>
  <si>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</si>
  <si>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</si>
  <si>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</si>
  <si>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</si>
  <si>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</si>
  <si>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</si>
  <si>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</si>
  <si>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</si>
  <si>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</si>
  <si>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</si>
  <si>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</si>
  <si>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</si>
  <si>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</si>
  <si>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</si>
  <si>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</si>
  <si>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</si>
  <si>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</si>
  <si>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</si>
  <si>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</si>
  <si>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</si>
  <si>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</si>
  <si>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</si>
  <si>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</si>
  <si>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</si>
  <si>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</si>
  <si>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</si>
  <si>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</si>
  <si>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</si>
  <si>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</si>
  <si>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</si>
  <si>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</si>
  <si>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注：20408强制隔离戒毒具体“项”级属涉密范围，不宜公开，因此仅公开至“类、款”级。</t>
  </si>
  <si>
    <t>预算02-3表</t>
  </si>
  <si>
    <t>一般公共预算支出预算明细表（按经济科目分类）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</si>
  <si>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</si>
  <si>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</si>
  <si>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</si>
  <si>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</si>
  <si>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</si>
  <si>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</si>
  <si>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</si>
  <si>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</si>
  <si>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</si>
  <si>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</si>
  <si>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</si>
  <si>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</si>
  <si>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</si>
  <si>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</si>
  <si>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</si>
  <si>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</si>
  <si>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</si>
  <si>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</si>
  <si>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</si>
  <si>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</si>
  <si>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</si>
  <si>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</si>
  <si>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</si>
  <si>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</si>
  <si>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</si>
  <si>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</si>
  <si>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</si>
  <si>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工资奖金津补贴</t>
  </si>
  <si>
    <t>基本工资</t>
  </si>
  <si>
    <t>02</t>
  </si>
  <si>
    <t>社会保障缴费</t>
  </si>
  <si>
    <t>津贴补贴</t>
  </si>
  <si>
    <t>03</t>
  </si>
  <si>
    <t>奖金</t>
  </si>
  <si>
    <t>99</t>
  </si>
  <si>
    <t>其他工资福利支出</t>
  </si>
  <si>
    <t>07</t>
  </si>
  <si>
    <t>绩效工资</t>
  </si>
  <si>
    <t>502</t>
  </si>
  <si>
    <t>机关商品和服务支出</t>
  </si>
  <si>
    <t>08</t>
  </si>
  <si>
    <t>机关事业单位基本养老保险缴费</t>
  </si>
  <si>
    <t>办公经费</t>
  </si>
  <si>
    <t>09</t>
  </si>
  <si>
    <t>职业年金缴费</t>
  </si>
  <si>
    <t>会议费</t>
  </si>
  <si>
    <t>职工基本医疗保险缴费</t>
  </si>
  <si>
    <t>培训费</t>
  </si>
  <si>
    <t>公务员医疗补助缴费</t>
  </si>
  <si>
    <t>04</t>
  </si>
  <si>
    <t>专用材料购置费</t>
  </si>
  <si>
    <t>其他社会保障缴费</t>
  </si>
  <si>
    <t>05</t>
  </si>
  <si>
    <t>委托业务费</t>
  </si>
  <si>
    <t>06</t>
  </si>
  <si>
    <t>公务接待费</t>
  </si>
  <si>
    <t>公务用车运行维护费</t>
  </si>
  <si>
    <t>302</t>
  </si>
  <si>
    <t>商品和服务支出</t>
  </si>
  <si>
    <t>维修（护）费</t>
  </si>
  <si>
    <t>办公费</t>
  </si>
  <si>
    <t>503</t>
  </si>
  <si>
    <t>机关资本性支出（一）</t>
  </si>
  <si>
    <t>水费</t>
  </si>
  <si>
    <t>设备购置</t>
  </si>
  <si>
    <t>电费</t>
  </si>
  <si>
    <t>505</t>
  </si>
  <si>
    <t>对事业单位经常性补助</t>
  </si>
  <si>
    <t>差旅费</t>
  </si>
  <si>
    <t>509</t>
  </si>
  <si>
    <t>对个人和家庭的补助</t>
  </si>
  <si>
    <t>社会福利和救助</t>
  </si>
  <si>
    <t>离退休费</t>
  </si>
  <si>
    <t>专用材料费</t>
  </si>
  <si>
    <t>被装购置费</t>
  </si>
  <si>
    <t>26</t>
  </si>
  <si>
    <t>劳务费</t>
  </si>
  <si>
    <t>28</t>
  </si>
  <si>
    <t>工会经费</t>
  </si>
  <si>
    <t>29</t>
  </si>
  <si>
    <t>福利费</t>
  </si>
  <si>
    <t>31</t>
  </si>
  <si>
    <t>39</t>
  </si>
  <si>
    <t>其他交通费用</t>
  </si>
  <si>
    <t>303</t>
  </si>
  <si>
    <t>退休费</t>
  </si>
  <si>
    <t>生活补助</t>
  </si>
  <si>
    <t>医疗费补助</t>
  </si>
  <si>
    <t>310</t>
  </si>
  <si>
    <t>资本性支出</t>
  </si>
  <si>
    <t>信息网络及软件购置更新</t>
  </si>
  <si>
    <t>预算03表</t>
  </si>
  <si>
    <t>一般公共预算“三公”经费支出预算表</t>
  </si>
  <si>
    <t>“三公”经费合计</t>
  </si>
  <si>
    <t>因公出国（境）费</t>
  </si>
  <si>
    <t>公务用车购置及运行费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</si>
  <si>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</si>
  <si>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</si>
  <si>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</si>
  <si>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</si>
  <si>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</si>
  <si>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</si>
  <si>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</si>
  <si>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</si>
  <si>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</si>
  <si>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</si>
  <si>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</si>
  <si>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</si>
  <si>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</si>
  <si>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</si>
  <si>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</si>
  <si>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</si>
  <si>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</si>
  <si>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</si>
  <si>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</si>
  <si>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</si>
  <si>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</si>
  <si>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</si>
  <si>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530300210000000023414</t>
  </si>
  <si>
    <t>行政人员支出工资</t>
  </si>
  <si>
    <t>2040801</t>
  </si>
  <si>
    <t>行政运行</t>
  </si>
  <si>
    <t>30101</t>
  </si>
  <si>
    <t>30102</t>
  </si>
  <si>
    <t>530300231100001530608</t>
  </si>
  <si>
    <t>公务员基础绩效奖</t>
  </si>
  <si>
    <t>30103</t>
  </si>
  <si>
    <t>530300210000000023413</t>
  </si>
  <si>
    <t>民警执勤岗位津贴</t>
  </si>
  <si>
    <t>530300210000000022140</t>
  </si>
  <si>
    <t>社会保障缴费（养老保险）</t>
  </si>
  <si>
    <t>30108</t>
  </si>
  <si>
    <t>530300210000000022137</t>
  </si>
  <si>
    <t>社会保障缴费（基本医疗保险）</t>
  </si>
  <si>
    <t>30110</t>
  </si>
  <si>
    <t>530300210000000022136</t>
  </si>
  <si>
    <t>社会保障缴费（工伤保险）</t>
  </si>
  <si>
    <t>30112</t>
  </si>
  <si>
    <t>530300210000000022138</t>
  </si>
  <si>
    <t>社会保障缴费（生育保险）</t>
  </si>
  <si>
    <t>530300210000000022135</t>
  </si>
  <si>
    <t>社会保障缴费（附加商业险）</t>
  </si>
  <si>
    <t>530300210000000022143</t>
  </si>
  <si>
    <t>社会保障缴费（住房公积金）</t>
  </si>
  <si>
    <t>30113</t>
  </si>
  <si>
    <t>530300221100000670632</t>
  </si>
  <si>
    <t>戒毒所加班费</t>
  </si>
  <si>
    <t>530300210000000022158</t>
  </si>
  <si>
    <t>一般公用经费</t>
  </si>
  <si>
    <t>30205</t>
  </si>
  <si>
    <t>30206</t>
  </si>
  <si>
    <t>30211</t>
  </si>
  <si>
    <t>30213</t>
  </si>
  <si>
    <t>530300210000000023417</t>
  </si>
  <si>
    <t>30217</t>
  </si>
  <si>
    <t>30201</t>
  </si>
  <si>
    <t>530300210000000022157</t>
  </si>
  <si>
    <t>退休公用经费</t>
  </si>
  <si>
    <t>530300210000000022155</t>
  </si>
  <si>
    <t>30215</t>
  </si>
  <si>
    <t>530300210000000022156</t>
  </si>
  <si>
    <t>30216</t>
  </si>
  <si>
    <t>530300210000000022152</t>
  </si>
  <si>
    <t>30228</t>
  </si>
  <si>
    <t>530300210000000022153</t>
  </si>
  <si>
    <t>30229</t>
  </si>
  <si>
    <t>530300210000000023411</t>
  </si>
  <si>
    <t>30231</t>
  </si>
  <si>
    <t>530300210000000022154</t>
  </si>
  <si>
    <t>公务出行租车经费</t>
  </si>
  <si>
    <t>30239</t>
  </si>
  <si>
    <t>530300210000000022150</t>
  </si>
  <si>
    <t>行政人员公务交通补贴</t>
  </si>
  <si>
    <t>530300210000000022144</t>
  </si>
  <si>
    <t>强制隔离戒毒人员生活补助</t>
  </si>
  <si>
    <t>2040804</t>
  </si>
  <si>
    <t>强制隔离戒毒人员生活</t>
  </si>
  <si>
    <t>30305</t>
  </si>
  <si>
    <t>530300241100002443512</t>
  </si>
  <si>
    <t>遗属生活补助资金</t>
  </si>
  <si>
    <t>530300210000000023416</t>
  </si>
  <si>
    <t>公务员医疗费</t>
  </si>
  <si>
    <t>30111</t>
  </si>
  <si>
    <t>530300210000000022142</t>
  </si>
  <si>
    <t>退休公务员医疗费</t>
  </si>
  <si>
    <t>530300231100001338028</t>
  </si>
  <si>
    <t>其他人员支出</t>
  </si>
  <si>
    <t>30199</t>
  </si>
  <si>
    <t>预算05-1表</t>
  </si>
  <si>
    <t>项目支出预算表（其他运转类.特定目标类项目）</t>
  </si>
  <si>
    <t>项目分类</t>
  </si>
  <si>
    <t>经济科目编码</t>
  </si>
  <si>
    <t>经济科目名称</t>
  </si>
  <si>
    <t>本年拨款</t>
  </si>
  <si>
    <t>其中：本次下达</t>
  </si>
  <si>
    <t>说明：曲靖市强制隔离戒毒所特定目标类项目涉及云保局函〔2018〕27号中所列保密事项，根据《关于云南省国家保密局关于云南省戒毒管理局预决算信息公开相关问题的函》，内容涉及保密事项，故不作公开。</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</si>
  <si>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</si>
  <si>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</si>
  <si>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</si>
  <si>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</si>
  <si>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</si>
  <si>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</si>
  <si>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</si>
  <si>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</si>
  <si>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</si>
  <si>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</si>
  <si>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</si>
  <si>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</si>
  <si>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预算05-3表</t>
  </si>
  <si>
    <t>项目支出绩效目标表（另文下达）</t>
  </si>
  <si>
    <t>单位名称：曲靖市强制隔离戒毒所</t>
  </si>
  <si>
    <t>说明：曲靖市强制隔离戒毒所2024年无项目支出绩效目标（另文下达），故此表为空表。</t>
  </si>
  <si>
    <t>预算06表</t>
  </si>
  <si>
    <t>政府性基金预算支出预算表</t>
  </si>
  <si>
    <t>单位名称：预算科</t>
  </si>
  <si>
    <t>单位名称</t>
  </si>
  <si>
    <t>本年政府性基金预算支出</t>
  </si>
  <si>
    <t>说明：曲靖市强制隔离戒毒所2024年无政府性基金预算支出，故此表为空表。</t>
  </si>
  <si>
    <t>国有资本经营预算支出预算表</t>
  </si>
  <si>
    <t>本年国有资本经营预算支出</t>
  </si>
  <si>
    <t>说明：曲靖市强制隔离戒毒所2024年无国有资本经营预算支出，故此表为空表。</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</si>
  <si>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</si>
  <si>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</si>
  <si>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</si>
  <si>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</si>
  <si>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</si>
  <si>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</si>
  <si>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</si>
  <si>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</si>
  <si>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</si>
  <si>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</si>
  <si>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</si>
  <si>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80400055</t>
  </si>
  <si>
    <t>文件柜</t>
  </si>
  <si>
    <t>A05010502 文件柜</t>
  </si>
  <si>
    <t>组</t>
  </si>
  <si>
    <t>车辆保险</t>
  </si>
  <si>
    <t>C1804010201 机动车保险服务</t>
  </si>
  <si>
    <t>批</t>
  </si>
  <si>
    <t>车辆维修</t>
  </si>
  <si>
    <t>C23120301 车辆维修和保养服务</t>
  </si>
  <si>
    <t>车辆加油</t>
  </si>
  <si>
    <t>C23120302 车辆加油、添加燃料服务</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</si>
  <si>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</si>
  <si>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</si>
  <si>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</si>
  <si>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</si>
  <si>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</si>
  <si>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</si>
  <si>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</si>
  <si>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</si>
  <si>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</si>
  <si>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合    计</t>
  </si>
  <si>
    <t>说明：曲靖市强制隔离戒毒所2024年无政府购买服务预算，故此表为空表。</t>
  </si>
  <si>
    <t>预算10-1表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</si>
  <si>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</si>
  <si>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</si>
  <si>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</si>
  <si>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</si>
  <si>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</si>
  <si>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</si>
  <si>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</si>
  <si>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</si>
  <si>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</si>
  <si>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</si>
  <si>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</si>
  <si>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</si>
  <si>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</si>
  <si>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</si>
  <si>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说明：曲靖市强制隔离戒毒所2024年无市对下转移支付预算，故此表为空表。</t>
  </si>
  <si>
    <t>预算10-2表</t>
  </si>
  <si>
    <t>市对下转移支付绩效目标表</t>
  </si>
  <si>
    <t>说明：曲靖市强制隔离戒毒所2024年无市对下转移支付绩效目标，故此表为空表。</t>
  </si>
  <si>
    <t>预算11表</t>
  </si>
  <si>
    <t>新增资产配置表</t>
  </si>
  <si>
    <t>资产类别</t>
  </si>
  <si>
    <t>资产分类代码.名称</t>
  </si>
  <si>
    <t>资产名称</t>
  </si>
  <si>
    <t>计量单位</t>
  </si>
  <si>
    <t>财政部门批复数（万元）</t>
  </si>
  <si>
    <t>单价</t>
  </si>
  <si>
    <t>金额</t>
  </si>
  <si>
    <t>说明：曲靖市强制隔离戒毒所2024年无新增资产配置，故此表为空表。</t>
  </si>
  <si>
    <t>预算12表</t>
  </si>
  <si>
    <t>上级补助项目支出预算表</t>
  </si>
  <si>
    <t>上级补助</t>
  </si>
  <si>
    <t>说明：曲靖市强制隔离戒毒所上级补助项目涉及云保局函〔2018〕27号中所列保密事项，根据《关于云南省国家保密局关于云南省戒毒管理局预决算信息公开相关问题的函》，内容涉及保密事项，故不作公开。</t>
  </si>
  <si>
    <t>预算13表</t>
  </si>
  <si>
    <t>部门项目中期规划预算表</t>
  </si>
  <si>
    <t>项目级次</t>
  </si>
  <si>
    <t>2024年</t>
  </si>
  <si>
    <t>2025年</t>
  </si>
  <si>
    <t>2026年</t>
  </si>
  <si>
    <t/>
  </si>
  <si>
    <t>说明：曲靖市强制隔离戒毒所部门项目中期规划预算涉及云保局函〔2018〕27号中所列保密事项，根据《关于云南省国家保密局关于云南省戒毒管理局预决算信息公开相关问题的函》，内容涉及保密事项，故不作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</si>
</sst>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 numFmtId="181" formatCode="#,##0.00_);[Red]\-#,##0.00\ "/>
  </numFmts>
  <fonts count="53">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b/>
      <sz val="22"/>
      <color rgb="FF000000"/>
      <name val="宋体"/>
      <charset val="134"/>
    </font>
    <font>
      <sz val="10"/>
      <color rgb="FF000000"/>
      <name val="Arial"/>
      <charset val="134"/>
    </font>
    <font>
      <sz val="32"/>
      <color rgb="FF000000"/>
      <name val="宋体"/>
      <charset val="134"/>
    </font>
    <font>
      <sz val="10"/>
      <color rgb="FFFFFFFF"/>
      <name val="宋体"/>
      <charset val="134"/>
    </font>
    <font>
      <b/>
      <sz val="21"/>
      <color rgb="FF000000"/>
      <name val="宋体"/>
      <charset val="134"/>
    </font>
    <font>
      <sz val="11"/>
      <color theme="1"/>
      <name val="Calibri"/>
      <charset val="134"/>
    </font>
    <font>
      <sz val="11"/>
      <color rgb="FF000000"/>
      <name val="宋体"/>
      <charset val="134"/>
      <scheme val="minor"/>
    </font>
    <font>
      <sz val="9"/>
      <color rgb="FF000000"/>
      <name val="宋体"/>
      <charset val="134"/>
      <scheme val="minor"/>
    </font>
    <font>
      <sz val="9"/>
      <color rgb="FF000000"/>
      <name val="SimSun"/>
      <charset val="134"/>
    </font>
    <font>
      <sz val="9.75"/>
      <color rgb="FF000000"/>
      <name val="宋体"/>
      <charset val="134"/>
      <scheme val="minor"/>
    </font>
    <font>
      <sz val="9.75"/>
      <color rgb="FF000000"/>
      <name val="SimSun"/>
      <charset val="134"/>
    </font>
    <font>
      <sz val="18"/>
      <color rgb="FF000000"/>
      <name val="Microsoft Sans Serif"/>
      <charset val="134"/>
    </font>
    <font>
      <sz val="12"/>
      <color rgb="FF000000"/>
      <name val="宋体"/>
      <charset val="134"/>
    </font>
    <font>
      <b/>
      <sz val="9"/>
      <color theme="1"/>
      <name val="仿宋"/>
      <charset val="134"/>
    </font>
    <font>
      <sz val="20"/>
      <color rgb="FF000000"/>
      <name val="宋体"/>
      <charset val="134"/>
    </font>
    <font>
      <sz val="20"/>
      <color rgb="FF000000"/>
      <name val="Microsoft Sans Serif"/>
      <charset val="134"/>
    </font>
    <font>
      <sz val="10.5"/>
      <color rgb="FF000000"/>
      <name val="normal"/>
      <charset val="134"/>
    </font>
    <font>
      <sz val="10.5"/>
      <color rgb="FF000000"/>
      <name val="SimSun"/>
      <charset val="134"/>
    </font>
    <font>
      <sz val="10.5"/>
      <color rgb="FF000000"/>
      <name val="宋体"/>
      <charset val="134"/>
    </font>
    <font>
      <sz val="9"/>
      <name val="宋体"/>
      <charset val="134"/>
    </font>
    <font>
      <sz val="10"/>
      <name val="宋体"/>
      <charset val="134"/>
    </font>
    <font>
      <sz val="22"/>
      <color rgb="FF000000"/>
      <name val="方正小标宋简体"/>
      <charset val="134"/>
    </font>
    <font>
      <sz val="20"/>
      <color rgb="FF000000"/>
      <name val="方正小标宋简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Microsoft YaHei UI"/>
      <charset val="134"/>
    </font>
    <font>
      <b/>
      <sz val="20"/>
      <color rgb="FF000000"/>
      <name val="宋体"/>
      <charset val="134"/>
    </font>
    <font>
      <b/>
      <sz val="1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000000"/>
      </left>
      <right/>
      <top style="thin">
        <color rgb="FF000000"/>
      </top>
      <bottom/>
      <diagonal/>
    </border>
  </borders>
  <cellStyleXfs count="56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2" borderId="13"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4" applyNumberFormat="0" applyFill="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8" fillId="0" borderId="0" applyNumberFormat="0" applyFill="0" applyBorder="0" applyAlignment="0" applyProtection="0">
      <alignment vertical="center"/>
    </xf>
    <xf numFmtId="0" fontId="39" fillId="3" borderId="16" applyNumberFormat="0" applyAlignment="0" applyProtection="0">
      <alignment vertical="center"/>
    </xf>
    <xf numFmtId="0" fontId="40" fillId="4" borderId="17" applyNumberFormat="0" applyAlignment="0" applyProtection="0">
      <alignment vertical="center"/>
    </xf>
    <xf numFmtId="0" fontId="41" fillId="4" borderId="16" applyNumberFormat="0" applyAlignment="0" applyProtection="0">
      <alignment vertical="center"/>
    </xf>
    <xf numFmtId="0" fontId="42" fillId="5" borderId="18" applyNumberFormat="0" applyAlignment="0" applyProtection="0">
      <alignment vertical="center"/>
    </xf>
    <xf numFmtId="0" fontId="43" fillId="0" borderId="19" applyNumberFormat="0" applyFill="0" applyAlignment="0" applyProtection="0">
      <alignment vertical="center"/>
    </xf>
    <xf numFmtId="0" fontId="44" fillId="0" borderId="20" applyNumberFormat="0" applyFill="0" applyAlignment="0" applyProtection="0">
      <alignment vertical="center"/>
    </xf>
    <xf numFmtId="0" fontId="45" fillId="6" borderId="0" applyNumberFormat="0" applyBorder="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49"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48" fillId="32" borderId="0" applyNumberFormat="0" applyBorder="0" applyAlignment="0" applyProtection="0">
      <alignment vertical="center"/>
    </xf>
    <xf numFmtId="0" fontId="1" fillId="0" borderId="0"/>
    <xf numFmtId="0" fontId="30" fillId="0" borderId="4">
      <alignment horizontal="center" vertical="center"/>
    </xf>
    <xf numFmtId="0" fontId="30" fillId="0" borderId="4">
      <alignment horizontal="center" vertical="center"/>
      <protection locked="0"/>
    </xf>
    <xf numFmtId="0" fontId="2" fillId="0" borderId="0">
      <alignment horizontal="center" vertical="top"/>
    </xf>
    <xf numFmtId="0" fontId="29" fillId="0" borderId="0">
      <alignment horizontal="center" vertical="center"/>
    </xf>
    <xf numFmtId="0" fontId="4" fillId="0" borderId="7">
      <alignment horizontal="center" vertical="center"/>
    </xf>
    <xf numFmtId="4" fontId="3" fillId="0" borderId="1">
      <alignment horizontal="right" vertical="center"/>
    </xf>
    <xf numFmtId="4" fontId="3" fillId="0" borderId="1">
      <alignment horizontal="right" vertical="center"/>
      <protection locked="0"/>
    </xf>
    <xf numFmtId="4" fontId="3" fillId="0" borderId="11">
      <alignment horizontal="right" vertical="center"/>
      <protection locked="0"/>
    </xf>
    <xf numFmtId="4" fontId="30" fillId="0" borderId="11">
      <alignment horizontal="right" vertical="center"/>
    </xf>
    <xf numFmtId="4" fontId="3" fillId="0" borderId="11">
      <alignment horizontal="right" vertical="center"/>
    </xf>
    <xf numFmtId="0" fontId="6" fillId="0" borderId="0">
      <alignment horizontal="center" vertical="center"/>
    </xf>
    <xf numFmtId="0" fontId="30" fillId="0" borderId="1">
      <alignment horizontal="center" vertical="center"/>
    </xf>
    <xf numFmtId="0" fontId="3" fillId="0" borderId="0">
      <alignment horizontal="right"/>
    </xf>
    <xf numFmtId="4" fontId="30" fillId="0" borderId="1">
      <alignment horizontal="right" vertical="center"/>
    </xf>
    <xf numFmtId="0" fontId="3" fillId="0" borderId="1">
      <alignment horizontal="right" vertical="center"/>
    </xf>
    <xf numFmtId="4" fontId="30" fillId="0" borderId="1">
      <alignment horizontal="right" vertical="center"/>
      <protection locked="0"/>
    </xf>
    <xf numFmtId="0" fontId="50" fillId="0" borderId="0">
      <alignment vertical="top"/>
      <protection locked="0"/>
    </xf>
    <xf numFmtId="0" fontId="1" fillId="0" borderId="6">
      <alignment horizontal="center" vertical="center"/>
      <protection locked="0"/>
    </xf>
    <xf numFmtId="0" fontId="1" fillId="0" borderId="12">
      <alignment horizontal="center" vertical="center"/>
      <protection locked="0"/>
    </xf>
    <xf numFmtId="0" fontId="1" fillId="0" borderId="1">
      <alignment horizontal="center" vertical="center"/>
      <protection locked="0"/>
    </xf>
    <xf numFmtId="0" fontId="3" fillId="0" borderId="0">
      <alignment vertical="top"/>
      <protection locked="0"/>
    </xf>
    <xf numFmtId="0" fontId="3" fillId="0" borderId="0">
      <alignment horizontal="left" vertical="center"/>
    </xf>
    <xf numFmtId="0" fontId="1" fillId="0" borderId="12">
      <alignment horizontal="center" vertical="center" wrapText="1"/>
    </xf>
    <xf numFmtId="0" fontId="1" fillId="0" borderId="10">
      <alignment horizontal="center" vertical="center" wrapText="1"/>
      <protection locked="0"/>
    </xf>
    <xf numFmtId="0" fontId="1" fillId="0" borderId="7">
      <alignment horizontal="center" vertical="center" wrapText="1"/>
    </xf>
    <xf numFmtId="0" fontId="1" fillId="0" borderId="10">
      <alignment horizontal="center" vertical="center" wrapText="1"/>
    </xf>
    <xf numFmtId="0" fontId="1" fillId="0" borderId="9">
      <alignment horizontal="center" vertical="center" wrapText="1"/>
      <protection locked="0"/>
    </xf>
    <xf numFmtId="0" fontId="1" fillId="0" borderId="10">
      <alignment horizontal="center" vertical="center"/>
      <protection locked="0"/>
    </xf>
    <xf numFmtId="0" fontId="1" fillId="0" borderId="4">
      <alignment horizontal="center" vertical="center"/>
      <protection locked="0"/>
    </xf>
    <xf numFmtId="3" fontId="1" fillId="0" borderId="4">
      <alignment horizontal="center" vertical="center"/>
    </xf>
    <xf numFmtId="4" fontId="3" fillId="0" borderId="4">
      <alignment horizontal="right" vertical="center"/>
      <protection locked="0"/>
    </xf>
    <xf numFmtId="3" fontId="1" fillId="0" borderId="10">
      <alignment horizontal="center" vertical="center"/>
    </xf>
    <xf numFmtId="0" fontId="4" fillId="0" borderId="5">
      <alignment horizontal="center" vertical="center"/>
    </xf>
    <xf numFmtId="4" fontId="3" fillId="0" borderId="10">
      <alignment horizontal="right" vertical="center"/>
      <protection locked="0"/>
    </xf>
    <xf numFmtId="0" fontId="3" fillId="0" borderId="10">
      <alignment horizontal="right" vertical="center"/>
      <protection locked="0"/>
    </xf>
    <xf numFmtId="0" fontId="3" fillId="0" borderId="0">
      <alignment horizontal="right" wrapText="1"/>
      <protection locked="0"/>
    </xf>
    <xf numFmtId="0" fontId="1" fillId="0" borderId="8">
      <alignment horizontal="center" vertical="center" wrapText="1"/>
    </xf>
    <xf numFmtId="0" fontId="3" fillId="0" borderId="10">
      <alignment horizontal="right" vertical="center"/>
    </xf>
    <xf numFmtId="0" fontId="1" fillId="0" borderId="1"/>
    <xf numFmtId="0" fontId="1" fillId="0" borderId="0">
      <alignment horizontal="right" vertical="center"/>
      <protection locked="0"/>
    </xf>
    <xf numFmtId="0" fontId="1" fillId="0" borderId="0">
      <alignment horizontal="right"/>
      <protection locked="0"/>
    </xf>
    <xf numFmtId="0" fontId="1" fillId="0" borderId="7">
      <alignment horizontal="center" vertical="center" wrapText="1"/>
      <protection locked="0"/>
    </xf>
    <xf numFmtId="0" fontId="50" fillId="0" borderId="0">
      <alignment vertical="top"/>
      <protection locked="0"/>
    </xf>
    <xf numFmtId="0" fontId="4" fillId="0" borderId="2">
      <alignment horizontal="center" vertical="center"/>
    </xf>
    <xf numFmtId="0" fontId="4" fillId="0" borderId="4">
      <alignment horizontal="center" vertical="center"/>
    </xf>
    <xf numFmtId="0" fontId="3" fillId="0" borderId="1">
      <alignment horizontal="left" vertical="center"/>
    </xf>
    <xf numFmtId="0" fontId="3" fillId="0" borderId="4">
      <alignment horizontal="left" vertical="center"/>
    </xf>
    <xf numFmtId="0" fontId="1" fillId="0" borderId="1"/>
    <xf numFmtId="176" fontId="25" fillId="0" borderId="1">
      <alignment horizontal="right" vertical="center"/>
    </xf>
    <xf numFmtId="177" fontId="25" fillId="0" borderId="1">
      <alignment horizontal="right" vertical="center"/>
    </xf>
    <xf numFmtId="178" fontId="25" fillId="0" borderId="1">
      <alignment horizontal="right" vertical="center"/>
    </xf>
    <xf numFmtId="179" fontId="25" fillId="0" borderId="1">
      <alignment horizontal="right" vertical="center"/>
    </xf>
    <xf numFmtId="179" fontId="25" fillId="0" borderId="1">
      <alignment horizontal="right" vertical="center"/>
    </xf>
    <xf numFmtId="10" fontId="25" fillId="0" borderId="1">
      <alignment horizontal="right" vertical="center"/>
    </xf>
    <xf numFmtId="49" fontId="25" fillId="0" borderId="1">
      <alignment horizontal="left" vertical="center" wrapText="1"/>
    </xf>
    <xf numFmtId="180" fontId="25" fillId="0" borderId="1">
      <alignment horizontal="right" vertical="center"/>
    </xf>
    <xf numFmtId="0" fontId="1" fillId="0" borderId="0"/>
    <xf numFmtId="0" fontId="2" fillId="0" borderId="0">
      <alignment horizontal="center" vertical="center"/>
    </xf>
    <xf numFmtId="0" fontId="4" fillId="0" borderId="0"/>
    <xf numFmtId="0" fontId="1" fillId="0" borderId="8">
      <alignment horizontal="center" vertical="center" wrapText="1"/>
      <protection locked="0"/>
    </xf>
    <xf numFmtId="0" fontId="1" fillId="0" borderId="9">
      <alignment horizontal="center" vertical="center" wrapText="1"/>
    </xf>
    <xf numFmtId="0" fontId="1" fillId="0" borderId="10">
      <alignment horizontal="center" vertical="center"/>
    </xf>
    <xf numFmtId="0" fontId="1" fillId="0" borderId="1">
      <alignment horizontal="center" vertical="center"/>
    </xf>
    <xf numFmtId="0" fontId="3" fillId="0" borderId="7">
      <alignment horizontal="right" vertical="center"/>
      <protection locked="0"/>
    </xf>
    <xf numFmtId="0" fontId="1" fillId="0" borderId="6">
      <alignment horizontal="center" vertical="center" wrapText="1"/>
      <protection locked="0"/>
    </xf>
    <xf numFmtId="0" fontId="6" fillId="0" borderId="0">
      <alignment horizontal="center" vertical="center"/>
      <protection locked="0"/>
    </xf>
    <xf numFmtId="0" fontId="1" fillId="0" borderId="6">
      <alignment horizontal="center" vertical="center" wrapText="1"/>
    </xf>
    <xf numFmtId="3" fontId="1" fillId="0" borderId="5">
      <alignment horizontal="center" vertical="center"/>
    </xf>
    <xf numFmtId="3" fontId="1" fillId="0" borderId="1">
      <alignment horizontal="center" vertical="center"/>
    </xf>
    <xf numFmtId="0" fontId="1" fillId="0" borderId="0">
      <protection locked="0"/>
    </xf>
    <xf numFmtId="0" fontId="2" fillId="0" borderId="0">
      <alignment horizontal="center" vertical="center"/>
      <protection locked="0"/>
    </xf>
    <xf numFmtId="0" fontId="4" fillId="0" borderId="0">
      <protection locked="0"/>
    </xf>
    <xf numFmtId="0" fontId="3" fillId="0" borderId="0">
      <alignment horizontal="left" vertical="center"/>
    </xf>
    <xf numFmtId="0" fontId="1" fillId="0" borderId="2">
      <alignment horizontal="center" vertical="center" wrapText="1"/>
      <protection locked="0"/>
    </xf>
    <xf numFmtId="0" fontId="1" fillId="0" borderId="3">
      <alignment horizontal="center" vertical="center" wrapText="1"/>
    </xf>
    <xf numFmtId="0" fontId="1" fillId="0" borderId="4">
      <alignment horizontal="center" vertical="center"/>
    </xf>
    <xf numFmtId="0" fontId="1" fillId="0" borderId="5">
      <alignment horizontal="center" vertical="center"/>
    </xf>
    <xf numFmtId="0" fontId="3" fillId="0" borderId="1">
      <alignment horizontal="left" vertical="center" wrapText="1"/>
    </xf>
    <xf numFmtId="0" fontId="3" fillId="0" borderId="5">
      <alignment horizontal="center" vertical="center"/>
      <protection locked="0"/>
    </xf>
    <xf numFmtId="0" fontId="1" fillId="0" borderId="0"/>
    <xf numFmtId="0" fontId="3" fillId="0" borderId="5">
      <alignment horizontal="center" vertical="center" wrapText="1"/>
      <protection locked="0"/>
    </xf>
    <xf numFmtId="0" fontId="4" fillId="0" borderId="0">
      <alignment horizontal="left" vertical="center"/>
    </xf>
    <xf numFmtId="0" fontId="3" fillId="0" borderId="6">
      <alignment horizontal="left" vertical="center" wrapText="1"/>
      <protection locked="0"/>
    </xf>
    <xf numFmtId="49" fontId="1" fillId="0" borderId="0"/>
    <xf numFmtId="0" fontId="4" fillId="0" borderId="2">
      <alignment horizontal="center" vertical="center" wrapText="1"/>
    </xf>
    <xf numFmtId="0" fontId="4" fillId="0" borderId="3">
      <alignment horizontal="center" vertical="center" wrapText="1"/>
    </xf>
    <xf numFmtId="0" fontId="4" fillId="0" borderId="4">
      <alignment horizontal="center" vertical="center" wrapText="1"/>
    </xf>
    <xf numFmtId="0" fontId="3" fillId="0" borderId="7">
      <alignment horizontal="left" vertical="center" wrapText="1"/>
      <protection locked="0"/>
    </xf>
    <xf numFmtId="0" fontId="4" fillId="0" borderId="0"/>
    <xf numFmtId="0" fontId="2" fillId="0" borderId="0">
      <alignment horizontal="center" vertical="center"/>
    </xf>
    <xf numFmtId="0" fontId="4" fillId="0" borderId="5">
      <alignment horizontal="center" vertical="center"/>
    </xf>
    <xf numFmtId="0" fontId="4" fillId="0" borderId="2">
      <alignment horizontal="center" vertical="center"/>
    </xf>
    <xf numFmtId="0" fontId="4" fillId="0" borderId="4">
      <alignment horizontal="center" vertical="center"/>
    </xf>
    <xf numFmtId="0" fontId="4" fillId="0" borderId="6">
      <alignment horizontal="center" vertical="center"/>
    </xf>
    <xf numFmtId="0" fontId="1" fillId="0" borderId="0">
      <alignment horizontal="right" vertical="center"/>
      <protection locked="0"/>
    </xf>
    <xf numFmtId="0" fontId="1" fillId="0" borderId="0">
      <alignment horizontal="right"/>
      <protection locked="0"/>
    </xf>
    <xf numFmtId="0" fontId="4" fillId="0" borderId="7">
      <alignment horizontal="center" vertical="center"/>
    </xf>
    <xf numFmtId="0" fontId="1" fillId="0" borderId="1">
      <alignment horizontal="center" vertical="center"/>
      <protection locked="0"/>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protection locked="0"/>
    </xf>
    <xf numFmtId="0" fontId="1" fillId="0" borderId="0"/>
    <xf numFmtId="0" fontId="2" fillId="0" borderId="0">
      <alignment horizontal="center" vertical="center"/>
    </xf>
    <xf numFmtId="0" fontId="4" fillId="0" borderId="0"/>
    <xf numFmtId="0" fontId="4" fillId="0" borderId="8">
      <alignment horizontal="center" vertical="center" wrapText="1"/>
    </xf>
    <xf numFmtId="0" fontId="4" fillId="0" borderId="9">
      <alignment horizontal="center" vertical="center" wrapText="1"/>
    </xf>
    <xf numFmtId="0" fontId="4" fillId="0" borderId="10">
      <alignment horizontal="center" vertical="center" wrapText="1"/>
    </xf>
    <xf numFmtId="0" fontId="4" fillId="0" borderId="10">
      <alignment horizontal="center" vertical="center"/>
    </xf>
    <xf numFmtId="0" fontId="3" fillId="0" borderId="10">
      <alignment horizontal="left" vertical="center" wrapText="1"/>
    </xf>
    <xf numFmtId="0" fontId="3" fillId="0" borderId="12">
      <alignment horizontal="left" vertical="center"/>
    </xf>
    <xf numFmtId="0" fontId="3" fillId="0" borderId="10">
      <alignment horizontal="right" vertical="center"/>
    </xf>
    <xf numFmtId="0" fontId="3" fillId="0" borderId="10">
      <alignment horizontal="right" vertical="center"/>
      <protection locked="0"/>
    </xf>
    <xf numFmtId="0" fontId="6" fillId="0" borderId="0">
      <alignment horizontal="center" vertical="center" wrapText="1"/>
    </xf>
    <xf numFmtId="0" fontId="4" fillId="0" borderId="6">
      <alignment horizontal="center" vertical="center" wrapText="1"/>
    </xf>
    <xf numFmtId="0" fontId="4" fillId="0" borderId="10">
      <alignment horizontal="center" vertical="center"/>
      <protection locked="0"/>
    </xf>
    <xf numFmtId="0" fontId="2" fillId="0" borderId="0">
      <alignment horizontal="center" vertical="center"/>
      <protection locked="0"/>
    </xf>
    <xf numFmtId="0" fontId="4" fillId="0" borderId="6">
      <alignment horizontal="center" vertical="center" wrapText="1"/>
      <protection locked="0"/>
    </xf>
    <xf numFmtId="0" fontId="4" fillId="0" borderId="9">
      <alignment horizontal="center" vertical="center" wrapText="1"/>
      <protection locked="0"/>
    </xf>
    <xf numFmtId="0" fontId="4" fillId="0" borderId="10">
      <alignment horizontal="center" vertical="center" wrapText="1"/>
      <protection locked="0"/>
    </xf>
    <xf numFmtId="0" fontId="4" fillId="0" borderId="12">
      <alignment horizontal="center" vertical="center" wrapText="1"/>
    </xf>
    <xf numFmtId="0" fontId="3" fillId="0" borderId="0">
      <alignment horizontal="right" vertical="center"/>
      <protection locked="0"/>
    </xf>
    <xf numFmtId="0" fontId="3" fillId="0" borderId="0">
      <alignment horizontal="right"/>
      <protection locked="0"/>
    </xf>
    <xf numFmtId="0" fontId="3" fillId="0" borderId="0">
      <alignment horizontal="left" vertical="center"/>
    </xf>
    <xf numFmtId="0" fontId="4" fillId="0" borderId="6">
      <alignment horizontal="center" vertical="center"/>
      <protection locked="0"/>
    </xf>
    <xf numFmtId="0" fontId="4" fillId="0" borderId="12">
      <alignment horizontal="center" vertical="center"/>
      <protection locked="0"/>
    </xf>
    <xf numFmtId="0" fontId="4" fillId="0" borderId="1">
      <alignment horizontal="center" vertical="center" wrapText="1"/>
      <protection locked="0"/>
    </xf>
    <xf numFmtId="0" fontId="4" fillId="0" borderId="12">
      <alignment horizontal="center" vertical="center" wrapText="1"/>
      <protection locked="0"/>
    </xf>
    <xf numFmtId="0" fontId="3" fillId="0" borderId="0">
      <alignment horizontal="right" vertical="center"/>
    </xf>
    <xf numFmtId="0" fontId="3" fillId="0" borderId="0">
      <alignment horizontal="right"/>
    </xf>
    <xf numFmtId="0" fontId="4" fillId="0" borderId="7">
      <alignment horizontal="center" vertical="center" wrapText="1"/>
    </xf>
    <xf numFmtId="0" fontId="4" fillId="0" borderId="2">
      <alignment horizontal="center" vertical="center" wrapText="1"/>
    </xf>
    <xf numFmtId="0" fontId="4" fillId="0" borderId="3">
      <alignment horizontal="center" vertical="center" wrapText="1"/>
    </xf>
    <xf numFmtId="0" fontId="4" fillId="0" borderId="4">
      <alignment horizontal="center" vertical="center" wrapText="1"/>
    </xf>
    <xf numFmtId="0" fontId="4" fillId="0" borderId="4">
      <alignment horizontal="center" vertical="center"/>
    </xf>
    <xf numFmtId="0" fontId="3" fillId="0" borderId="11">
      <alignment horizontal="center" vertical="center"/>
    </xf>
    <xf numFmtId="0" fontId="1" fillId="0" borderId="0"/>
    <xf numFmtId="0" fontId="4" fillId="0" borderId="10">
      <alignment horizontal="center" vertical="center"/>
    </xf>
    <xf numFmtId="0" fontId="3" fillId="0" borderId="10">
      <alignment horizontal="left" vertical="center" wrapText="1"/>
    </xf>
    <xf numFmtId="0" fontId="1" fillId="0" borderId="10">
      <alignment horizontal="center" vertical="center" wrapText="1"/>
    </xf>
    <xf numFmtId="0" fontId="4" fillId="0" borderId="0">
      <alignment wrapText="1"/>
    </xf>
    <xf numFmtId="0" fontId="4" fillId="0" borderId="8">
      <alignment horizontal="center" vertical="center"/>
    </xf>
    <xf numFmtId="0" fontId="4" fillId="0" borderId="0"/>
    <xf numFmtId="0" fontId="4" fillId="0" borderId="6">
      <alignment horizontal="center" vertical="center"/>
    </xf>
    <xf numFmtId="0" fontId="4" fillId="0" borderId="7">
      <alignment horizontal="center" vertical="center"/>
    </xf>
    <xf numFmtId="3" fontId="4" fillId="0" borderId="10">
      <alignment horizontal="center" vertical="center"/>
      <protection locked="0"/>
    </xf>
    <xf numFmtId="0" fontId="2" fillId="0" borderId="0">
      <alignment horizontal="center" vertical="center"/>
    </xf>
    <xf numFmtId="3" fontId="4" fillId="0" borderId="10">
      <alignment horizontal="center" vertical="center"/>
    </xf>
    <xf numFmtId="0" fontId="4" fillId="0" borderId="10">
      <alignment horizontal="center" vertical="center"/>
      <protection locked="0"/>
    </xf>
    <xf numFmtId="0" fontId="1" fillId="0" borderId="8">
      <alignment horizontal="center" vertical="center"/>
    </xf>
    <xf numFmtId="0" fontId="1" fillId="0" borderId="8">
      <alignment horizontal="center" vertical="center" wrapText="1"/>
    </xf>
    <xf numFmtId="0" fontId="4" fillId="0" borderId="8">
      <alignment horizontal="center" vertical="center" wrapText="1"/>
      <protection locked="0"/>
    </xf>
    <xf numFmtId="0" fontId="4" fillId="0" borderId="6">
      <alignment horizontal="center" vertical="center" wrapText="1"/>
    </xf>
    <xf numFmtId="0" fontId="4" fillId="0" borderId="10">
      <alignment horizontal="center" vertical="center" wrapText="1"/>
      <protection locked="0"/>
    </xf>
    <xf numFmtId="3" fontId="4" fillId="0" borderId="10">
      <alignment horizontal="center" vertical="top"/>
      <protection locked="0"/>
    </xf>
    <xf numFmtId="0" fontId="1" fillId="0" borderId="10">
      <alignment horizontal="center" vertical="top"/>
    </xf>
    <xf numFmtId="0" fontId="3" fillId="0" borderId="0">
      <alignment horizontal="left" vertical="center" wrapText="1"/>
      <protection locked="0"/>
    </xf>
    <xf numFmtId="0" fontId="3" fillId="0" borderId="0">
      <alignment horizontal="right" vertical="center"/>
    </xf>
    <xf numFmtId="0" fontId="4" fillId="0" borderId="7">
      <alignment horizontal="center" vertical="center" wrapText="1"/>
    </xf>
    <xf numFmtId="0" fontId="4" fillId="0" borderId="2">
      <alignment horizontal="center" vertical="center" wrapText="1"/>
    </xf>
    <xf numFmtId="0" fontId="4" fillId="0" borderId="4">
      <alignment horizontal="center" vertical="center"/>
    </xf>
    <xf numFmtId="0" fontId="1" fillId="0" borderId="11">
      <alignment horizontal="center" vertical="center" wrapText="1"/>
      <protection locked="0"/>
    </xf>
    <xf numFmtId="0" fontId="4" fillId="0" borderId="0">
      <alignment horizontal="left" vertical="center" wrapText="1"/>
    </xf>
    <xf numFmtId="0" fontId="4" fillId="0" borderId="8">
      <alignment horizontal="center" vertical="center" wrapText="1"/>
    </xf>
    <xf numFmtId="0" fontId="1" fillId="0" borderId="0">
      <alignment vertical="center"/>
    </xf>
    <xf numFmtId="0" fontId="51" fillId="0" borderId="0">
      <alignment horizontal="center" vertical="center"/>
    </xf>
    <xf numFmtId="0" fontId="29" fillId="0" borderId="0">
      <alignment horizontal="center" vertical="center"/>
    </xf>
    <xf numFmtId="0" fontId="4" fillId="0" borderId="7">
      <alignment horizontal="center" vertical="center"/>
    </xf>
    <xf numFmtId="0" fontId="4" fillId="0" borderId="2">
      <alignment horizontal="center" vertical="center"/>
      <protection locked="0"/>
    </xf>
    <xf numFmtId="0" fontId="4" fillId="0" borderId="4">
      <alignment horizontal="center" vertical="center" wrapText="1"/>
    </xf>
    <xf numFmtId="0" fontId="6" fillId="0" borderId="0">
      <alignment horizontal="center" vertical="center"/>
    </xf>
    <xf numFmtId="0" fontId="3" fillId="0" borderId="0">
      <alignment horizontal="right" vertical="center"/>
    </xf>
    <xf numFmtId="0" fontId="3" fillId="0" borderId="0">
      <alignment horizontal="right"/>
    </xf>
    <xf numFmtId="0" fontId="3" fillId="0" borderId="0">
      <alignment horizontal="left" vertical="center"/>
      <protection locked="0"/>
    </xf>
    <xf numFmtId="0" fontId="4" fillId="0" borderId="5">
      <alignment horizontal="center" vertical="center"/>
    </xf>
    <xf numFmtId="0" fontId="4" fillId="0" borderId="2">
      <alignment horizontal="center" vertical="center"/>
    </xf>
    <xf numFmtId="0" fontId="4" fillId="0" borderId="4">
      <alignment horizontal="center" vertical="center"/>
    </xf>
    <xf numFmtId="0" fontId="3" fillId="0" borderId="1">
      <alignment horizontal="left" vertical="center"/>
    </xf>
    <xf numFmtId="0" fontId="9" fillId="0" borderId="0">
      <alignment horizontal="right"/>
      <protection locked="0"/>
    </xf>
    <xf numFmtId="49" fontId="9" fillId="0" borderId="0">
      <protection locked="0"/>
    </xf>
    <xf numFmtId="49" fontId="4" fillId="0" borderId="2">
      <alignment horizontal="center" vertical="center" wrapText="1"/>
      <protection locked="0"/>
    </xf>
    <xf numFmtId="49" fontId="4" fillId="0" borderId="3">
      <alignment horizontal="center" vertical="center" wrapText="1"/>
      <protection locked="0"/>
    </xf>
    <xf numFmtId="49" fontId="4" fillId="0" borderId="1">
      <alignment horizontal="center" vertical="center"/>
      <protection locked="0"/>
    </xf>
    <xf numFmtId="49" fontId="1" fillId="0" borderId="0"/>
    <xf numFmtId="0" fontId="10" fillId="0" borderId="0">
      <alignment horizontal="center" vertical="center"/>
      <protection locked="0"/>
    </xf>
    <xf numFmtId="0" fontId="1" fillId="0" borderId="7">
      <alignment horizontal="center" vertical="center"/>
      <protection locked="0"/>
    </xf>
    <xf numFmtId="0" fontId="1" fillId="0" borderId="0">
      <alignment horizontal="right"/>
    </xf>
    <xf numFmtId="0" fontId="10" fillId="0" borderId="0">
      <alignment horizontal="center" vertical="center"/>
    </xf>
    <xf numFmtId="0" fontId="4" fillId="0" borderId="5">
      <alignment horizontal="center" vertical="center"/>
    </xf>
    <xf numFmtId="0" fontId="10" fillId="0" borderId="0">
      <alignment horizontal="center" vertical="center" wrapText="1"/>
      <protection locked="0"/>
    </xf>
    <xf numFmtId="0" fontId="4" fillId="0" borderId="2">
      <alignment horizontal="center" vertical="center"/>
    </xf>
    <xf numFmtId="0" fontId="4" fillId="0" borderId="1">
      <alignment horizontal="center" vertical="center"/>
    </xf>
    <xf numFmtId="0" fontId="4" fillId="0" borderId="6">
      <alignment horizontal="center" vertical="center"/>
    </xf>
    <xf numFmtId="0" fontId="3" fillId="0" borderId="0">
      <alignment horizontal="right"/>
    </xf>
    <xf numFmtId="0" fontId="4" fillId="0" borderId="7">
      <alignment horizontal="center" vertical="center"/>
    </xf>
    <xf numFmtId="0" fontId="3" fillId="0" borderId="0">
      <alignment horizontal="left" vertical="center"/>
      <protection locked="0"/>
    </xf>
    <xf numFmtId="0" fontId="4" fillId="0" borderId="2">
      <alignment horizontal="center" vertical="center"/>
      <protection locked="0"/>
    </xf>
    <xf numFmtId="0" fontId="4" fillId="0" borderId="3">
      <alignment horizontal="center" vertical="center"/>
      <protection locked="0"/>
    </xf>
    <xf numFmtId="0" fontId="4" fillId="0" borderId="1">
      <alignment horizontal="center" vertical="center"/>
      <protection locked="0"/>
    </xf>
    <xf numFmtId="0" fontId="3" fillId="0" borderId="1">
      <alignment horizontal="left" vertical="center" wrapText="1"/>
      <protection locked="0"/>
    </xf>
    <xf numFmtId="0" fontId="1" fillId="0" borderId="6">
      <alignment horizontal="center" vertical="center"/>
      <protection locked="0"/>
    </xf>
    <xf numFmtId="0" fontId="1" fillId="0" borderId="0"/>
    <xf numFmtId="0" fontId="3" fillId="0" borderId="1">
      <alignment horizontal="left" vertical="center" wrapText="1"/>
      <protection locked="0"/>
    </xf>
    <xf numFmtId="0" fontId="1" fillId="0" borderId="5">
      <alignment horizontal="center" vertical="center" wrapText="1"/>
      <protection locked="0"/>
    </xf>
    <xf numFmtId="0" fontId="1" fillId="0" borderId="0">
      <alignment vertical="top"/>
      <protection locked="0"/>
    </xf>
    <xf numFmtId="0" fontId="4" fillId="0" borderId="0">
      <alignment horizontal="left" vertical="center"/>
      <protection locked="0"/>
    </xf>
    <xf numFmtId="0" fontId="4" fillId="0" borderId="3">
      <alignment horizontal="center" vertical="center"/>
      <protection locked="0"/>
    </xf>
    <xf numFmtId="0" fontId="3" fillId="0" borderId="6">
      <alignment horizontal="left" vertical="center"/>
      <protection locked="0"/>
    </xf>
    <xf numFmtId="49" fontId="1" fillId="0" borderId="0">
      <protection locked="0"/>
    </xf>
    <xf numFmtId="0" fontId="3" fillId="0" borderId="7">
      <alignment horizontal="left" vertical="center"/>
      <protection locked="0"/>
    </xf>
    <xf numFmtId="0" fontId="1" fillId="0" borderId="0">
      <protection locked="0"/>
    </xf>
    <xf numFmtId="0" fontId="4" fillId="0" borderId="0">
      <protection locked="0"/>
    </xf>
    <xf numFmtId="0" fontId="2" fillId="0" borderId="0">
      <alignment horizontal="center" vertical="center"/>
      <protection locked="0"/>
    </xf>
    <xf numFmtId="0" fontId="4" fillId="0" borderId="5">
      <alignment horizontal="center" vertical="center"/>
      <protection locked="0"/>
    </xf>
    <xf numFmtId="0" fontId="4" fillId="0" borderId="2">
      <alignment horizontal="center" vertical="center"/>
      <protection locked="0"/>
    </xf>
    <xf numFmtId="0" fontId="4" fillId="0" borderId="6">
      <alignment horizontal="center" vertical="center"/>
      <protection locked="0"/>
    </xf>
    <xf numFmtId="0" fontId="4" fillId="0" borderId="5">
      <alignment horizontal="center" vertical="center" wrapText="1"/>
      <protection locked="0"/>
    </xf>
    <xf numFmtId="0" fontId="4" fillId="0" borderId="1">
      <alignment horizontal="center" vertical="center" wrapText="1"/>
      <protection locked="0"/>
    </xf>
    <xf numFmtId="0" fontId="2" fillId="0" borderId="0">
      <alignment horizontal="center" vertical="center"/>
    </xf>
    <xf numFmtId="0" fontId="4" fillId="0" borderId="0"/>
    <xf numFmtId="0" fontId="4" fillId="0" borderId="6">
      <alignment horizontal="center" vertical="center"/>
    </xf>
    <xf numFmtId="0" fontId="4" fillId="0" borderId="7">
      <alignment horizontal="center" vertical="center" wrapText="1"/>
      <protection locked="0"/>
    </xf>
    <xf numFmtId="0" fontId="3" fillId="0" borderId="0">
      <alignment horizontal="left" vertical="center"/>
      <protection locked="0"/>
    </xf>
    <xf numFmtId="0" fontId="4" fillId="0" borderId="4">
      <alignment horizontal="center" vertical="center" wrapText="1"/>
      <protection locked="0"/>
    </xf>
    <xf numFmtId="0" fontId="4" fillId="0" borderId="7">
      <alignment horizontal="center" vertical="center"/>
      <protection locked="0"/>
    </xf>
    <xf numFmtId="0" fontId="4" fillId="0" borderId="5">
      <alignment horizontal="center" vertical="center"/>
    </xf>
    <xf numFmtId="0" fontId="4" fillId="0" borderId="7">
      <alignment horizontal="center" vertical="center"/>
    </xf>
    <xf numFmtId="0" fontId="4" fillId="0" borderId="6">
      <alignment horizontal="center" vertical="center" wrapText="1"/>
      <protection locked="0"/>
    </xf>
    <xf numFmtId="0" fontId="1" fillId="0" borderId="1">
      <alignment horizontal="center"/>
    </xf>
    <xf numFmtId="0" fontId="3" fillId="0" borderId="0">
      <alignment horizontal="right" vertical="center"/>
      <protection locked="0"/>
    </xf>
    <xf numFmtId="0" fontId="3" fillId="0" borderId="0">
      <alignment horizontal="right"/>
      <protection locked="0"/>
    </xf>
    <xf numFmtId="0" fontId="4" fillId="0" borderId="2">
      <alignment horizontal="center" vertical="center" wrapText="1"/>
      <protection locked="0"/>
    </xf>
    <xf numFmtId="0" fontId="1" fillId="0" borderId="7">
      <alignment horizontal="center"/>
    </xf>
    <xf numFmtId="0" fontId="4" fillId="0" borderId="3">
      <alignment horizontal="center" vertical="center" wrapText="1"/>
      <protection locked="0"/>
    </xf>
    <xf numFmtId="0" fontId="4" fillId="0" borderId="3">
      <alignment horizontal="center" vertical="center"/>
    </xf>
    <xf numFmtId="0" fontId="4" fillId="0" borderId="4">
      <alignment horizontal="center" vertical="center"/>
      <protection locked="0"/>
    </xf>
    <xf numFmtId="0" fontId="1" fillId="0" borderId="1">
      <alignment horizontal="center" vertical="center"/>
      <protection locked="0"/>
    </xf>
    <xf numFmtId="0" fontId="3" fillId="0" borderId="1">
      <alignment horizontal="left" vertical="center"/>
    </xf>
    <xf numFmtId="0" fontId="1" fillId="0" borderId="0"/>
    <xf numFmtId="0" fontId="1" fillId="0" borderId="5">
      <alignment horizontal="center" vertical="center" wrapText="1"/>
      <protection locked="0"/>
    </xf>
    <xf numFmtId="0" fontId="4" fillId="0" borderId="0">
      <alignment horizontal="left" vertical="center"/>
    </xf>
    <xf numFmtId="0" fontId="3" fillId="0" borderId="6">
      <alignment horizontal="left" vertical="center"/>
    </xf>
    <xf numFmtId="49" fontId="1" fillId="0" borderId="0"/>
    <xf numFmtId="0" fontId="4" fillId="0" borderId="2">
      <alignment horizontal="center" vertical="center" wrapText="1"/>
    </xf>
    <xf numFmtId="0" fontId="4" fillId="0" borderId="3">
      <alignment horizontal="center" vertical="center" wrapText="1"/>
    </xf>
    <xf numFmtId="0" fontId="4" fillId="0" borderId="4">
      <alignment horizontal="center" vertical="center" wrapText="1"/>
    </xf>
    <xf numFmtId="0" fontId="3" fillId="0" borderId="7">
      <alignment horizontal="left" vertical="center"/>
    </xf>
    <xf numFmtId="0" fontId="4" fillId="0" borderId="0"/>
    <xf numFmtId="0" fontId="4" fillId="0" borderId="2">
      <alignment horizontal="center" vertical="center"/>
    </xf>
    <xf numFmtId="0" fontId="2" fillId="0" borderId="0">
      <alignment horizontal="center" vertical="center"/>
    </xf>
    <xf numFmtId="0" fontId="4" fillId="0" borderId="3">
      <alignment horizontal="center" vertical="center"/>
    </xf>
    <xf numFmtId="0" fontId="4" fillId="0" borderId="4">
      <alignment horizontal="center" vertical="center"/>
    </xf>
    <xf numFmtId="0" fontId="4" fillId="0" borderId="5">
      <alignment horizontal="center" vertical="center"/>
    </xf>
    <xf numFmtId="0" fontId="4" fillId="0" borderId="6">
      <alignment horizontal="center" vertical="center"/>
    </xf>
    <xf numFmtId="0" fontId="1" fillId="0" borderId="1">
      <alignment horizontal="center" vertical="center"/>
      <protection locked="0"/>
    </xf>
    <xf numFmtId="0" fontId="1" fillId="0" borderId="0">
      <alignment horizontal="right" vertical="center"/>
      <protection locked="0"/>
    </xf>
    <xf numFmtId="0" fontId="1" fillId="0" borderId="0">
      <alignment horizontal="right"/>
      <protection locked="0"/>
    </xf>
    <xf numFmtId="0" fontId="4" fillId="0" borderId="7">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xf>
    <xf numFmtId="0" fontId="3" fillId="0" borderId="1">
      <alignment horizontal="left" vertical="center" wrapText="1"/>
      <protection locked="0"/>
    </xf>
    <xf numFmtId="0" fontId="1" fillId="0" borderId="0">
      <alignment vertical="center"/>
    </xf>
    <xf numFmtId="0" fontId="4" fillId="0" borderId="1">
      <alignment horizontal="center" vertical="center"/>
      <protection locked="0"/>
    </xf>
    <xf numFmtId="0" fontId="3" fillId="0" borderId="1">
      <alignment vertical="center" wrapText="1"/>
    </xf>
    <xf numFmtId="0" fontId="3" fillId="0" borderId="1">
      <alignment horizontal="left" vertical="center" wrapText="1"/>
      <protection locked="0"/>
    </xf>
    <xf numFmtId="0" fontId="4" fillId="0" borderId="1">
      <alignment horizontal="center" vertical="center" wrapText="1"/>
      <protection locked="0"/>
    </xf>
    <xf numFmtId="0" fontId="3" fillId="0" borderId="1">
      <alignment horizontal="center" vertical="center" wrapText="1"/>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6"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2" fillId="0" borderId="0">
      <alignment horizontal="center" vertical="center"/>
    </xf>
    <xf numFmtId="0" fontId="1" fillId="0" borderId="0"/>
    <xf numFmtId="0" fontId="4" fillId="0" borderId="5">
      <alignment horizontal="center" vertical="center"/>
    </xf>
    <xf numFmtId="0" fontId="4" fillId="0" borderId="3">
      <alignment horizontal="center" vertical="center"/>
    </xf>
    <xf numFmtId="0" fontId="4" fillId="0" borderId="6">
      <alignment horizontal="center" vertical="center"/>
    </xf>
    <xf numFmtId="0" fontId="4" fillId="0" borderId="2">
      <alignment horizontal="center" vertical="center" wrapText="1"/>
    </xf>
    <xf numFmtId="0" fontId="1" fillId="0" borderId="0">
      <alignment horizontal="right" vertical="center"/>
    </xf>
    <xf numFmtId="0" fontId="4" fillId="0" borderId="0">
      <alignment horizontal="right" wrapText="1"/>
    </xf>
    <xf numFmtId="0" fontId="4" fillId="0" borderId="21">
      <alignment horizontal="center" vertical="center" wrapText="1"/>
    </xf>
    <xf numFmtId="0" fontId="8" fillId="0" borderId="0">
      <alignment horizontal="center" vertical="center" wrapText="1"/>
    </xf>
    <xf numFmtId="0" fontId="4" fillId="0" borderId="1">
      <alignment horizontal="center" vertical="center"/>
      <protection locked="0"/>
    </xf>
    <xf numFmtId="0" fontId="7" fillId="0" borderId="0">
      <alignment vertical="top"/>
    </xf>
    <xf numFmtId="0" fontId="4" fillId="0" borderId="0">
      <protection locked="0"/>
    </xf>
    <xf numFmtId="0" fontId="4" fillId="0" borderId="5">
      <alignment horizontal="center" vertical="center"/>
      <protection locked="0"/>
    </xf>
    <xf numFmtId="0" fontId="4" fillId="0" borderId="0"/>
    <xf numFmtId="0" fontId="4" fillId="0" borderId="0">
      <alignment horizontal="right" vertical="center"/>
      <protection locked="0"/>
    </xf>
    <xf numFmtId="0" fontId="3" fillId="0" borderId="0">
      <alignment horizontal="right" vertical="center"/>
      <protection locked="0"/>
    </xf>
    <xf numFmtId="0" fontId="4" fillId="0" borderId="0">
      <alignment horizontal="left" vertical="center" wrapText="1"/>
    </xf>
    <xf numFmtId="0" fontId="1" fillId="0" borderId="1">
      <alignment horizontal="center"/>
    </xf>
    <xf numFmtId="0" fontId="4" fillId="0" borderId="2">
      <alignment horizontal="center" vertical="center"/>
    </xf>
    <xf numFmtId="0" fontId="4" fillId="0" borderId="4">
      <alignment horizontal="center" vertical="center"/>
    </xf>
    <xf numFmtId="0" fontId="4" fillId="0" borderId="1">
      <alignment horizontal="center" vertical="center"/>
    </xf>
    <xf numFmtId="0" fontId="4" fillId="0" borderId="1">
      <alignment vertical="center" wrapText="1"/>
    </xf>
    <xf numFmtId="0" fontId="8" fillId="0" borderId="0">
      <alignment horizontal="center" vertical="center"/>
    </xf>
    <xf numFmtId="0" fontId="4" fillId="0" borderId="0">
      <alignment wrapText="1"/>
    </xf>
    <xf numFmtId="0" fontId="1" fillId="0" borderId="0">
      <alignment vertical="center"/>
    </xf>
    <xf numFmtId="0" fontId="3" fillId="0" borderId="1">
      <alignment vertical="center" wrapText="1"/>
    </xf>
    <xf numFmtId="0" fontId="3" fillId="0" borderId="1">
      <alignment horizontal="left" vertical="center" wrapText="1"/>
      <protection locked="0"/>
    </xf>
    <xf numFmtId="0" fontId="3" fillId="0" borderId="1">
      <alignment horizontal="center" vertical="center" wrapText="1"/>
    </xf>
    <xf numFmtId="0" fontId="2" fillId="0" borderId="0">
      <alignment horizontal="center" vertical="center"/>
      <protection locked="0"/>
    </xf>
    <xf numFmtId="0" fontId="4" fillId="0" borderId="1">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6"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2" fillId="0" borderId="0">
      <alignment horizontal="center" vertical="center"/>
    </xf>
    <xf numFmtId="0" fontId="1" fillId="0" borderId="0">
      <alignment vertical="center"/>
    </xf>
    <xf numFmtId="0" fontId="4" fillId="0" borderId="1">
      <alignment horizontal="center" vertical="center" wrapText="1"/>
      <protection locked="0"/>
    </xf>
    <xf numFmtId="0" fontId="3" fillId="0" borderId="1">
      <alignment horizontal="center" vertical="center" wrapText="1"/>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6"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1">
      <alignment horizontal="left" vertical="center" wrapText="1"/>
      <protection locked="0"/>
    </xf>
    <xf numFmtId="0" fontId="2" fillId="0" borderId="0">
      <alignment horizontal="center" vertical="center"/>
    </xf>
    <xf numFmtId="0" fontId="4" fillId="0" borderId="1">
      <alignment horizontal="center" vertical="center"/>
      <protection locked="0"/>
    </xf>
    <xf numFmtId="0" fontId="3" fillId="0" borderId="1">
      <alignment vertical="center" wrapText="1"/>
    </xf>
    <xf numFmtId="0" fontId="1" fillId="0" borderId="0"/>
    <xf numFmtId="0" fontId="1" fillId="0" borderId="5">
      <alignment horizontal="center" vertical="center" wrapText="1"/>
      <protection locked="0"/>
    </xf>
    <xf numFmtId="0" fontId="1" fillId="0" borderId="0">
      <alignment vertical="top"/>
    </xf>
    <xf numFmtId="0" fontId="4" fillId="0" borderId="0">
      <alignment horizontal="left" vertical="center"/>
    </xf>
    <xf numFmtId="0" fontId="4" fillId="0" borderId="2">
      <alignment horizontal="center" vertical="center" wrapText="1"/>
    </xf>
    <xf numFmtId="0" fontId="4" fillId="0" borderId="4">
      <alignment horizontal="center" vertical="center"/>
    </xf>
    <xf numFmtId="0" fontId="3" fillId="0" borderId="6">
      <alignment horizontal="left" vertical="center"/>
    </xf>
    <xf numFmtId="0" fontId="3" fillId="0" borderId="1">
      <alignment horizontal="left" vertical="center" wrapText="1"/>
      <protection locked="0"/>
    </xf>
    <xf numFmtId="0" fontId="3" fillId="0" borderId="1">
      <alignment horizontal="left" vertical="center" wrapText="1"/>
    </xf>
    <xf numFmtId="0" fontId="2" fillId="0" borderId="0">
      <alignment horizontal="center" vertical="center"/>
    </xf>
    <xf numFmtId="49" fontId="1" fillId="0" borderId="0"/>
    <xf numFmtId="0" fontId="4" fillId="0" borderId="3">
      <alignment horizontal="center" vertical="center" wrapText="1"/>
    </xf>
    <xf numFmtId="0" fontId="4" fillId="0" borderId="4">
      <alignment horizontal="center" vertical="center" wrapText="1"/>
    </xf>
    <xf numFmtId="0" fontId="3" fillId="0" borderId="7">
      <alignment horizontal="left" vertical="center"/>
    </xf>
    <xf numFmtId="0" fontId="4" fillId="0" borderId="0"/>
    <xf numFmtId="0" fontId="4" fillId="0" borderId="2">
      <alignment horizontal="center" vertical="center"/>
    </xf>
    <xf numFmtId="0" fontId="4" fillId="0" borderId="5">
      <alignment horizontal="center" vertical="center"/>
    </xf>
    <xf numFmtId="0" fontId="4" fillId="0" borderId="21">
      <alignment horizontal="center" vertical="center"/>
    </xf>
    <xf numFmtId="0" fontId="3" fillId="0" borderId="0">
      <alignment horizontal="left" vertical="center"/>
      <protection locked="0"/>
    </xf>
    <xf numFmtId="0" fontId="4" fillId="0" borderId="11">
      <alignment horizontal="center" vertical="center" wrapText="1"/>
      <protection locked="0"/>
    </xf>
    <xf numFmtId="0" fontId="4" fillId="0" borderId="1">
      <alignment horizontal="center" vertical="center" wrapText="1"/>
    </xf>
    <xf numFmtId="0" fontId="4" fillId="0" borderId="6">
      <alignment horizontal="center" vertical="center"/>
    </xf>
    <xf numFmtId="0" fontId="4" fillId="0" borderId="8">
      <alignment horizontal="center" vertical="center"/>
    </xf>
    <xf numFmtId="0" fontId="4" fillId="0" borderId="10">
      <alignment horizontal="center" vertical="center"/>
    </xf>
    <xf numFmtId="0" fontId="1" fillId="0" borderId="1">
      <alignment horizontal="center" vertical="center"/>
      <protection locked="0"/>
    </xf>
    <xf numFmtId="0" fontId="4" fillId="0" borderId="7">
      <alignment horizontal="center" vertical="center"/>
    </xf>
    <xf numFmtId="0" fontId="4" fillId="0" borderId="2">
      <alignment horizontal="center" vertical="center" wrapText="1"/>
      <protection locked="0"/>
    </xf>
    <xf numFmtId="0" fontId="3" fillId="0" borderId="0">
      <alignment horizontal="right" vertical="center"/>
    </xf>
    <xf numFmtId="0" fontId="3" fillId="0" borderId="0">
      <alignment horizontal="right"/>
    </xf>
    <xf numFmtId="0" fontId="4" fillId="0" borderId="3">
      <alignment horizontal="center" vertical="center" wrapText="1"/>
      <protection locked="0"/>
    </xf>
    <xf numFmtId="0" fontId="4" fillId="0" borderId="3">
      <alignment horizontal="center" vertical="center"/>
    </xf>
    <xf numFmtId="0" fontId="4" fillId="0" borderId="4">
      <alignment horizontal="center" vertical="center" wrapText="1"/>
      <protection locked="0"/>
    </xf>
    <xf numFmtId="0" fontId="1" fillId="0" borderId="1">
      <alignment horizontal="center" vertical="center"/>
    </xf>
    <xf numFmtId="0" fontId="1" fillId="0" borderId="0">
      <alignment vertical="center"/>
    </xf>
    <xf numFmtId="0" fontId="4" fillId="0" borderId="0">
      <alignment horizontal="left" vertical="center"/>
    </xf>
    <xf numFmtId="0" fontId="3" fillId="0" borderId="7">
      <alignment vertical="center" wrapText="1"/>
      <protection locked="0"/>
    </xf>
    <xf numFmtId="0" fontId="4" fillId="0" borderId="5">
      <alignment horizontal="center" vertical="center" wrapText="1"/>
    </xf>
    <xf numFmtId="0" fontId="4" fillId="0" borderId="6">
      <alignment horizontal="center" vertical="center" wrapText="1"/>
    </xf>
    <xf numFmtId="0" fontId="3" fillId="0" borderId="0">
      <alignment horizontal="right" vertical="center"/>
    </xf>
    <xf numFmtId="0" fontId="4" fillId="0" borderId="7">
      <alignment horizontal="center" vertical="center" wrapText="1"/>
    </xf>
    <xf numFmtId="0" fontId="6" fillId="0" borderId="0">
      <alignment horizontal="center" vertical="center" wrapText="1"/>
    </xf>
    <xf numFmtId="0" fontId="3" fillId="0" borderId="0">
      <alignment horizontal="left" vertical="center"/>
    </xf>
    <xf numFmtId="0" fontId="4" fillId="0" borderId="2">
      <alignment horizontal="center" vertical="center" wrapText="1"/>
    </xf>
    <xf numFmtId="0" fontId="4" fillId="0" borderId="4">
      <alignment horizontal="center" vertical="center" wrapText="1"/>
    </xf>
    <xf numFmtId="0" fontId="4" fillId="0" borderId="1">
      <alignment horizontal="center" vertical="center" wrapText="1"/>
    </xf>
    <xf numFmtId="0" fontId="3" fillId="0" borderId="1">
      <alignment vertical="center" wrapText="1"/>
    </xf>
    <xf numFmtId="0" fontId="3" fillId="0" borderId="1">
      <alignment horizontal="center" vertical="center" wrapText="1"/>
      <protection locked="0"/>
    </xf>
    <xf numFmtId="0" fontId="2" fillId="0" borderId="0">
      <alignment horizontal="center" vertical="center"/>
    </xf>
    <xf numFmtId="0" fontId="1" fillId="0" borderId="0">
      <alignment horizontal="center" wrapText="1"/>
    </xf>
    <xf numFmtId="0" fontId="4" fillId="0" borderId="4">
      <alignment horizontal="center" vertical="center"/>
    </xf>
    <xf numFmtId="0" fontId="1" fillId="0" borderId="0">
      <alignment wrapText="1"/>
    </xf>
    <xf numFmtId="0" fontId="4" fillId="0" borderId="5">
      <alignment horizontal="center" vertical="center"/>
    </xf>
    <xf numFmtId="0" fontId="4" fillId="0" borderId="1">
      <alignment horizontal="center" vertical="center"/>
    </xf>
    <xf numFmtId="0" fontId="18" fillId="0" borderId="5">
      <alignment horizontal="center" vertical="center" wrapText="1"/>
    </xf>
    <xf numFmtId="0" fontId="4" fillId="0" borderId="6">
      <alignment horizontal="center" vertical="center"/>
    </xf>
    <xf numFmtId="0" fontId="17" fillId="0" borderId="0">
      <alignment horizontal="center" vertical="center" wrapText="1"/>
    </xf>
    <xf numFmtId="0" fontId="4" fillId="0" borderId="7">
      <alignment horizontal="center" vertical="center"/>
    </xf>
    <xf numFmtId="0" fontId="3" fillId="0" borderId="0">
      <alignment horizontal="right" wrapText="1"/>
    </xf>
    <xf numFmtId="0" fontId="3" fillId="0" borderId="0">
      <alignment horizontal="left" vertical="center"/>
      <protection locked="0"/>
    </xf>
    <xf numFmtId="0" fontId="4" fillId="0" borderId="2">
      <alignment horizontal="center" vertical="center" wrapText="1"/>
    </xf>
    <xf numFmtId="0" fontId="4" fillId="0" borderId="4">
      <alignment horizontal="center" vertical="center" wrapText="1"/>
    </xf>
    <xf numFmtId="0" fontId="18" fillId="0" borderId="1">
      <alignment horizontal="center" vertical="center" wrapText="1"/>
    </xf>
    <xf numFmtId="0" fontId="4" fillId="0" borderId="2">
      <alignment horizontal="center" vertical="center"/>
    </xf>
    <xf numFmtId="49" fontId="1" fillId="0" borderId="0"/>
    <xf numFmtId="0" fontId="4" fillId="0" borderId="2">
      <alignment horizontal="center" vertical="center"/>
      <protection locked="0"/>
    </xf>
    <xf numFmtId="0" fontId="4" fillId="0" borderId="4">
      <alignment horizontal="center" vertical="center"/>
    </xf>
    <xf numFmtId="0" fontId="1" fillId="0" borderId="0">
      <alignment vertical="top"/>
    </xf>
    <xf numFmtId="0" fontId="4" fillId="0" borderId="5">
      <alignment horizontal="center" vertical="center"/>
      <protection locked="0"/>
    </xf>
    <xf numFmtId="0" fontId="4" fillId="0" borderId="1">
      <alignment horizontal="center" vertical="center"/>
    </xf>
    <xf numFmtId="49" fontId="4" fillId="0" borderId="1">
      <alignment horizontal="center" vertical="center"/>
      <protection locked="0"/>
    </xf>
    <xf numFmtId="0" fontId="4" fillId="0" borderId="6">
      <alignment horizontal="center" vertical="center"/>
    </xf>
    <xf numFmtId="0" fontId="10" fillId="0" borderId="0">
      <alignment horizontal="center" vertical="center"/>
    </xf>
    <xf numFmtId="0" fontId="1" fillId="0" borderId="0">
      <alignment horizontal="right" vertical="center"/>
    </xf>
    <xf numFmtId="0" fontId="1" fillId="0" borderId="0">
      <alignment horizontal="right"/>
    </xf>
    <xf numFmtId="0" fontId="4" fillId="0" borderId="7">
      <alignment horizontal="center" vertical="center"/>
    </xf>
    <xf numFmtId="0" fontId="3" fillId="0" borderId="0">
      <alignment horizontal="right" vertical="center"/>
    </xf>
    <xf numFmtId="0" fontId="3" fillId="0" borderId="0">
      <alignment horizontal="right"/>
    </xf>
    <xf numFmtId="0" fontId="4" fillId="0" borderId="8">
      <alignment horizontal="center" vertical="center"/>
    </xf>
    <xf numFmtId="0" fontId="4" fillId="0" borderId="10">
      <alignment horizontal="center" vertical="center"/>
    </xf>
    <xf numFmtId="0" fontId="1" fillId="0" borderId="1">
      <alignment horizontal="center"/>
    </xf>
    <xf numFmtId="0" fontId="3" fillId="0" borderId="0">
      <alignment horizontal="left" vertical="center"/>
      <protection locked="0"/>
    </xf>
    <xf numFmtId="49" fontId="4" fillId="0" borderId="5">
      <alignment horizontal="center" vertical="center" wrapText="1"/>
    </xf>
    <xf numFmtId="49" fontId="4" fillId="0" borderId="1">
      <alignment horizontal="center" vertical="center"/>
    </xf>
    <xf numFmtId="0" fontId="3" fillId="0" borderId="1">
      <alignment horizontal="left" vertical="center" wrapText="1"/>
    </xf>
    <xf numFmtId="0" fontId="1" fillId="0" borderId="5">
      <alignment horizontal="center" vertical="center"/>
    </xf>
    <xf numFmtId="49" fontId="4" fillId="0" borderId="7">
      <alignment horizontal="center" vertical="center" wrapText="1"/>
    </xf>
    <xf numFmtId="0" fontId="1" fillId="0" borderId="7">
      <alignment horizontal="center" vertical="center"/>
    </xf>
    <xf numFmtId="49" fontId="1" fillId="0" borderId="0"/>
    <xf numFmtId="0" fontId="4" fillId="0" borderId="6">
      <alignment horizontal="center" vertical="center"/>
    </xf>
    <xf numFmtId="49" fontId="4" fillId="0" borderId="6">
      <alignment horizontal="center" vertical="center" wrapText="1"/>
    </xf>
    <xf numFmtId="0" fontId="52" fillId="0" borderId="6">
      <alignment horizontal="center" vertical="center"/>
    </xf>
    <xf numFmtId="49" fontId="4" fillId="0" borderId="7">
      <alignment horizontal="center" vertical="center" wrapText="1"/>
    </xf>
    <xf numFmtId="0" fontId="52" fillId="0" borderId="7">
      <alignment horizontal="center" vertical="center"/>
    </xf>
    <xf numFmtId="0" fontId="7" fillId="0" borderId="0">
      <alignment vertical="top"/>
    </xf>
    <xf numFmtId="0" fontId="4" fillId="0" borderId="2">
      <alignment horizontal="center" vertical="center"/>
    </xf>
    <xf numFmtId="0" fontId="4" fillId="0" borderId="4">
      <alignment horizontal="center" vertical="center"/>
    </xf>
    <xf numFmtId="0" fontId="21" fillId="0" borderId="0">
      <alignment horizontal="center" vertical="center"/>
    </xf>
    <xf numFmtId="0" fontId="4" fillId="0" borderId="1">
      <alignment horizontal="center" vertical="center"/>
    </xf>
    <xf numFmtId="49" fontId="4" fillId="0" borderId="1">
      <alignment horizontal="center" vertical="center"/>
      <protection locked="0"/>
    </xf>
    <xf numFmtId="0" fontId="4" fillId="0" borderId="7">
      <alignment horizontal="center" vertical="center"/>
    </xf>
    <xf numFmtId="0" fontId="4" fillId="0" borderId="5">
      <alignment horizontal="center" vertical="center"/>
      <protection locked="0"/>
    </xf>
    <xf numFmtId="0" fontId="4" fillId="0" borderId="6">
      <alignment horizontal="center" vertical="center"/>
      <protection locked="0"/>
    </xf>
    <xf numFmtId="0" fontId="4" fillId="0" borderId="0">
      <alignment horizontal="left" vertical="center"/>
    </xf>
    <xf numFmtId="0" fontId="4" fillId="0" borderId="7">
      <alignment horizontal="center" vertical="center"/>
      <protection locked="0"/>
    </xf>
    <xf numFmtId="0" fontId="1" fillId="0" borderId="0">
      <alignment horizontal="right" vertical="center"/>
    </xf>
    <xf numFmtId="0" fontId="1" fillId="0" borderId="0">
      <alignment horizontal="right"/>
    </xf>
    <xf numFmtId="0" fontId="7" fillId="0" borderId="1">
      <alignment horizontal="center" vertical="center"/>
    </xf>
    <xf numFmtId="0" fontId="3" fillId="0" borderId="0">
      <alignment horizontal="right" vertical="center"/>
      <protection locked="0"/>
    </xf>
    <xf numFmtId="0" fontId="4" fillId="0" borderId="1">
      <alignment horizontal="center" vertical="center"/>
      <protection locked="0"/>
    </xf>
    <xf numFmtId="0" fontId="1" fillId="0" borderId="7">
      <alignment horizontal="center" vertical="center"/>
    </xf>
    <xf numFmtId="0" fontId="4" fillId="0" borderId="5">
      <alignment horizontal="center" vertical="center"/>
    </xf>
    <xf numFmtId="49" fontId="4" fillId="0" borderId="5">
      <alignment horizontal="center" vertical="center" wrapText="1"/>
    </xf>
    <xf numFmtId="49" fontId="4" fillId="0" borderId="1">
      <alignment horizontal="center" vertical="center"/>
    </xf>
    <xf numFmtId="0" fontId="4" fillId="0" borderId="1">
      <alignment vertical="center" wrapText="1"/>
    </xf>
    <xf numFmtId="0" fontId="52" fillId="0" borderId="5">
      <alignment horizontal="center" vertical="center"/>
    </xf>
    <xf numFmtId="0" fontId="1" fillId="0" borderId="0">
      <alignment wrapText="1"/>
    </xf>
    <xf numFmtId="0" fontId="2" fillId="0" borderId="0">
      <alignment horizontal="center" vertical="center" wrapText="1"/>
    </xf>
    <xf numFmtId="0" fontId="4" fillId="0" borderId="0">
      <alignment wrapText="1"/>
    </xf>
    <xf numFmtId="0" fontId="4" fillId="0" borderId="8">
      <alignment horizontal="center" vertical="center" wrapText="1"/>
    </xf>
    <xf numFmtId="0" fontId="4" fillId="0" borderId="9">
      <alignment horizontal="center" vertical="center" wrapText="1"/>
    </xf>
    <xf numFmtId="0" fontId="4" fillId="0" borderId="10">
      <alignment horizontal="center" vertical="center" wrapText="1"/>
    </xf>
    <xf numFmtId="0" fontId="3" fillId="0" borderId="10">
      <alignment horizontal="left" vertical="center" wrapText="1"/>
    </xf>
    <xf numFmtId="0" fontId="3" fillId="0" borderId="12">
      <alignment horizontal="left" vertical="center"/>
    </xf>
    <xf numFmtId="0" fontId="3" fillId="0" borderId="10">
      <alignment horizontal="left" vertical="center"/>
    </xf>
    <xf numFmtId="0" fontId="1" fillId="0" borderId="0">
      <protection locked="0"/>
    </xf>
    <xf numFmtId="0" fontId="2" fillId="0" borderId="0">
      <alignment horizontal="center" vertical="center"/>
      <protection locked="0"/>
    </xf>
    <xf numFmtId="0" fontId="6" fillId="0" borderId="0">
      <alignment horizontal="center" vertical="center" wrapText="1"/>
    </xf>
    <xf numFmtId="0" fontId="4" fillId="0" borderId="0">
      <protection locked="0"/>
    </xf>
    <xf numFmtId="0" fontId="4" fillId="0" borderId="8">
      <alignment horizontal="center" vertical="center" wrapText="1"/>
      <protection locked="0"/>
    </xf>
    <xf numFmtId="0" fontId="4" fillId="0" borderId="9">
      <alignment horizontal="center" vertical="center" wrapText="1"/>
      <protection locked="0"/>
    </xf>
    <xf numFmtId="0" fontId="4" fillId="0" borderId="10">
      <alignment horizontal="center" vertical="center" wrapText="1"/>
      <protection locked="0"/>
    </xf>
    <xf numFmtId="0" fontId="3" fillId="0" borderId="10">
      <alignment horizontal="right" vertical="center"/>
      <protection locked="0"/>
    </xf>
    <xf numFmtId="0" fontId="4" fillId="0" borderId="6">
      <alignment horizontal="center" vertical="center" wrapText="1"/>
    </xf>
    <xf numFmtId="0" fontId="3" fillId="0" borderId="10">
      <alignment horizontal="right" vertical="center"/>
    </xf>
    <xf numFmtId="0" fontId="3" fillId="0" borderId="0">
      <alignment vertical="top" wrapText="1"/>
      <protection locked="0"/>
    </xf>
    <xf numFmtId="0" fontId="3" fillId="0" borderId="0">
      <alignment horizontal="left" vertical="center" wrapText="1"/>
    </xf>
    <xf numFmtId="0" fontId="2" fillId="0" borderId="0">
      <alignment horizontal="center" vertical="center" wrapText="1"/>
      <protection locked="0"/>
    </xf>
    <xf numFmtId="0" fontId="4" fillId="0" borderId="6">
      <alignment horizontal="center" vertical="center" wrapText="1"/>
      <protection locked="0"/>
    </xf>
    <xf numFmtId="0" fontId="4" fillId="0" borderId="12">
      <alignment horizontal="center" vertical="center" wrapText="1"/>
    </xf>
    <xf numFmtId="0" fontId="3" fillId="0" borderId="0">
      <alignment horizontal="right" vertical="center"/>
      <protection locked="0"/>
    </xf>
    <xf numFmtId="0" fontId="3" fillId="0" borderId="0">
      <alignment horizontal="right"/>
      <protection locked="0"/>
    </xf>
    <xf numFmtId="0" fontId="4" fillId="0" borderId="6">
      <alignment horizontal="center" vertical="center"/>
      <protection locked="0"/>
    </xf>
    <xf numFmtId="0" fontId="4" fillId="0" borderId="12">
      <alignment horizontal="center" vertical="center"/>
      <protection locked="0"/>
    </xf>
    <xf numFmtId="0" fontId="4" fillId="0" borderId="1">
      <alignment horizontal="center" vertical="center" wrapText="1"/>
      <protection locked="0"/>
    </xf>
    <xf numFmtId="0" fontId="3" fillId="0" borderId="0">
      <alignment horizontal="right" vertical="center" wrapText="1"/>
      <protection locked="0"/>
    </xf>
    <xf numFmtId="0" fontId="4" fillId="0" borderId="2">
      <alignment horizontal="center" vertical="center" wrapText="1"/>
    </xf>
    <xf numFmtId="0" fontId="3" fillId="0" borderId="0">
      <alignment horizontal="right" wrapText="1"/>
      <protection locked="0"/>
    </xf>
    <xf numFmtId="0" fontId="4" fillId="0" borderId="12">
      <alignment horizontal="center" vertical="center" wrapText="1"/>
      <protection locked="0"/>
    </xf>
    <xf numFmtId="0" fontId="3" fillId="0" borderId="0">
      <alignment horizontal="right" vertical="center" wrapText="1"/>
    </xf>
    <xf numFmtId="0" fontId="3" fillId="0" borderId="0">
      <alignment horizontal="right" wrapText="1"/>
    </xf>
    <xf numFmtId="0" fontId="4" fillId="0" borderId="7">
      <alignment horizontal="center" vertical="center" wrapText="1"/>
    </xf>
    <xf numFmtId="0" fontId="4" fillId="0" borderId="3">
      <alignment horizontal="center" vertical="center" wrapText="1"/>
    </xf>
    <xf numFmtId="0" fontId="4" fillId="0" borderId="4">
      <alignment horizontal="center" vertical="center" wrapText="1"/>
    </xf>
    <xf numFmtId="0" fontId="3" fillId="0" borderId="11">
      <alignment horizontal="center" vertical="center"/>
    </xf>
    <xf numFmtId="0" fontId="9" fillId="0" borderId="0">
      <alignment horizontal="right"/>
      <protection locked="0"/>
    </xf>
    <xf numFmtId="49" fontId="9" fillId="0" borderId="0">
      <protection locked="0"/>
    </xf>
    <xf numFmtId="49" fontId="4" fillId="0" borderId="2">
      <alignment horizontal="center" vertical="center" wrapText="1"/>
      <protection locked="0"/>
    </xf>
    <xf numFmtId="49" fontId="4" fillId="0" borderId="3">
      <alignment horizontal="center" vertical="center" wrapText="1"/>
      <protection locked="0"/>
    </xf>
    <xf numFmtId="49" fontId="4" fillId="0" borderId="1">
      <alignment horizontal="center" vertical="center"/>
      <protection locked="0"/>
    </xf>
    <xf numFmtId="49" fontId="1" fillId="0" borderId="0"/>
    <xf numFmtId="0" fontId="10" fillId="0" borderId="0">
      <alignment horizontal="center" vertical="center"/>
      <protection locked="0"/>
    </xf>
    <xf numFmtId="0" fontId="1" fillId="0" borderId="7">
      <alignment horizontal="center" vertical="center"/>
      <protection locked="0"/>
    </xf>
    <xf numFmtId="0" fontId="1" fillId="0" borderId="0">
      <alignment horizontal="right"/>
    </xf>
    <xf numFmtId="0" fontId="10" fillId="0" borderId="0">
      <alignment horizontal="center" vertical="center"/>
    </xf>
    <xf numFmtId="0" fontId="10" fillId="0" borderId="0">
      <alignment horizontal="center" vertical="center" wrapText="1"/>
      <protection locked="0"/>
    </xf>
    <xf numFmtId="0" fontId="4" fillId="0" borderId="5">
      <alignment horizontal="center" vertical="center"/>
    </xf>
    <xf numFmtId="0" fontId="4" fillId="0" borderId="2">
      <alignment horizontal="center" vertical="center"/>
    </xf>
    <xf numFmtId="0" fontId="4" fillId="0" borderId="1">
      <alignment horizontal="center" vertical="center"/>
    </xf>
    <xf numFmtId="0" fontId="4" fillId="0" borderId="6">
      <alignment horizontal="center" vertical="center"/>
    </xf>
    <xf numFmtId="0" fontId="3" fillId="0" borderId="0">
      <alignment horizontal="right"/>
    </xf>
    <xf numFmtId="0" fontId="4" fillId="0" borderId="7">
      <alignment horizontal="center" vertical="center"/>
    </xf>
    <xf numFmtId="0" fontId="3" fillId="0" borderId="0">
      <alignment horizontal="left" vertical="center"/>
      <protection locked="0"/>
    </xf>
    <xf numFmtId="0" fontId="4" fillId="0" borderId="2">
      <alignment horizontal="center" vertical="center"/>
      <protection locked="0"/>
    </xf>
    <xf numFmtId="0" fontId="4" fillId="0" borderId="3">
      <alignment horizontal="center" vertical="center"/>
      <protection locked="0"/>
    </xf>
    <xf numFmtId="0" fontId="4" fillId="0" borderId="1">
      <alignment horizontal="center" vertical="center"/>
      <protection locked="0"/>
    </xf>
    <xf numFmtId="0" fontId="3" fillId="0" borderId="1">
      <alignment horizontal="left" vertical="center" wrapText="1"/>
      <protection locked="0"/>
    </xf>
    <xf numFmtId="0" fontId="1" fillId="0" borderId="6">
      <alignment horizontal="center" vertical="center"/>
      <protection locked="0"/>
    </xf>
    <xf numFmtId="0" fontId="25" fillId="0" borderId="0">
      <alignment vertical="top"/>
      <protection locked="0"/>
    </xf>
  </cellStyleXfs>
  <cellXfs count="292">
    <xf numFmtId="0" fontId="0" fillId="0" borderId="0" xfId="0" applyFont="1" applyBorder="1"/>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1" xfId="414" applyFont="1" applyBorder="1">
      <alignment horizontal="center" vertical="center"/>
    </xf>
    <xf numFmtId="0" fontId="1" fillId="0" borderId="1" xfId="406" applyFont="1" applyBorder="1">
      <alignment horizontal="center" vertical="center"/>
      <protection locked="0"/>
    </xf>
    <xf numFmtId="49" fontId="5" fillId="0" borderId="1" xfId="104" applyNumberFormat="1" applyFont="1" applyBorder="1">
      <alignment horizontal="left" vertical="center" wrapText="1"/>
    </xf>
    <xf numFmtId="179" fontId="5" fillId="0" borderId="1" xfId="0" applyNumberFormat="1" applyFont="1" applyBorder="1" applyAlignment="1">
      <alignment horizontal="right" vertical="center"/>
    </xf>
    <xf numFmtId="0" fontId="3" fillId="0" borderId="1" xfId="130" applyFont="1" applyBorder="1">
      <alignment horizontal="center" vertical="center" wrapText="1"/>
      <protection locked="0"/>
    </xf>
    <xf numFmtId="0" fontId="3" fillId="0" borderId="1" xfId="132" applyFont="1" applyBorder="1">
      <alignment horizontal="left" vertical="center" wrapText="1"/>
      <protection locked="0"/>
    </xf>
    <xf numFmtId="0" fontId="3" fillId="0" borderId="1" xfId="137" applyFont="1" applyBorder="1">
      <alignment horizontal="left" vertical="center" wrapText="1"/>
      <protection locked="0"/>
    </xf>
    <xf numFmtId="49" fontId="1" fillId="0" borderId="0" xfId="541" applyNumberFormat="1" applyFont="1" applyBorder="1"/>
    <xf numFmtId="0" fontId="2" fillId="0" borderId="0" xfId="429" applyFont="1" applyBorder="1">
      <alignment horizontal="center" vertical="center"/>
    </xf>
    <xf numFmtId="0" fontId="4" fillId="0" borderId="0" xfId="484" applyFont="1" applyBorder="1">
      <alignment horizontal="left" vertical="center"/>
    </xf>
    <xf numFmtId="0" fontId="4" fillId="0" borderId="0" xfId="396" applyFont="1" applyBorder="1"/>
    <xf numFmtId="0" fontId="4" fillId="0" borderId="2" xfId="408" applyFont="1" applyBorder="1">
      <alignment horizontal="center" vertical="center" wrapText="1"/>
      <protection locked="0"/>
    </xf>
    <xf numFmtId="0" fontId="4" fillId="0" borderId="2" xfId="527" applyFont="1" applyBorder="1">
      <alignment horizontal="center" vertical="center" wrapText="1"/>
    </xf>
    <xf numFmtId="0" fontId="4" fillId="0" borderId="2" xfId="548" applyFont="1" applyBorder="1">
      <alignment horizontal="center" vertical="center"/>
    </xf>
    <xf numFmtId="0" fontId="4" fillId="0" borderId="3" xfId="411" applyFont="1" applyBorder="1">
      <alignment horizontal="center" vertical="center" wrapText="1"/>
      <protection locked="0"/>
    </xf>
    <xf numFmtId="0" fontId="4" fillId="0" borderId="3" xfId="533" applyFont="1" applyBorder="1">
      <alignment horizontal="center" vertical="center" wrapText="1"/>
    </xf>
    <xf numFmtId="0" fontId="4" fillId="0" borderId="3" xfId="412" applyFont="1" applyBorder="1">
      <alignment horizontal="center" vertical="center"/>
    </xf>
    <xf numFmtId="0" fontId="4" fillId="0" borderId="4" xfId="413" applyFont="1" applyBorder="1">
      <alignment horizontal="center" vertical="center" wrapText="1"/>
      <protection locked="0"/>
    </xf>
    <xf numFmtId="0" fontId="4" fillId="0" borderId="4" xfId="534" applyFont="1" applyBorder="1">
      <alignment horizontal="center" vertical="center" wrapText="1"/>
    </xf>
    <xf numFmtId="0" fontId="4" fillId="0" borderId="4" xfId="477" applyFont="1" applyBorder="1">
      <alignment horizontal="center" vertical="center"/>
    </xf>
    <xf numFmtId="0" fontId="3" fillId="0" borderId="1" xfId="465" applyFont="1" applyBorder="1">
      <alignment horizontal="left" vertical="center" wrapText="1"/>
    </xf>
    <xf numFmtId="0" fontId="1" fillId="0" borderId="5" xfId="383" applyFont="1" applyBorder="1">
      <alignment horizontal="center" vertical="center" wrapText="1"/>
      <protection locked="0"/>
    </xf>
    <xf numFmtId="0" fontId="3" fillId="0" borderId="6" xfId="388" applyFont="1" applyBorder="1">
      <alignment horizontal="left" vertical="center"/>
    </xf>
    <xf numFmtId="0" fontId="3" fillId="0" borderId="7" xfId="395" applyFont="1" applyBorder="1">
      <alignment horizontal="left" vertical="center"/>
    </xf>
    <xf numFmtId="0" fontId="1" fillId="0" borderId="0" xfId="307" applyFont="1" applyBorder="1">
      <alignment horizontal="right" vertical="center"/>
      <protection locked="0"/>
    </xf>
    <xf numFmtId="0" fontId="4" fillId="0" borderId="5" xfId="547" applyFont="1" applyBorder="1">
      <alignment horizontal="center" vertical="center"/>
    </xf>
    <xf numFmtId="0" fontId="4" fillId="0" borderId="6" xfId="550" applyFont="1" applyBorder="1">
      <alignment horizontal="center" vertical="center"/>
    </xf>
    <xf numFmtId="0" fontId="4" fillId="0" borderId="7" xfId="552" applyFont="1" applyBorder="1">
      <alignment horizontal="center" vertical="center"/>
    </xf>
    <xf numFmtId="0" fontId="3" fillId="0" borderId="0" xfId="457" applyFont="1" applyBorder="1">
      <alignment horizontal="right" vertical="center"/>
    </xf>
    <xf numFmtId="0" fontId="6" fillId="0" borderId="0" xfId="508" applyFont="1" applyBorder="1">
      <alignment horizontal="center" vertical="center" wrapText="1"/>
    </xf>
    <xf numFmtId="0" fontId="3" fillId="0" borderId="0" xfId="0" applyFont="1" applyBorder="1" applyAlignment="1">
      <alignment horizontal="left" vertical="center"/>
    </xf>
    <xf numFmtId="0" fontId="4" fillId="0" borderId="5" xfId="418" applyFont="1" applyBorder="1">
      <alignment horizontal="center" vertical="center" wrapText="1"/>
    </xf>
    <xf numFmtId="0" fontId="4" fillId="0" borderId="6" xfId="514" applyFont="1" applyBorder="1">
      <alignment horizontal="center" vertical="center" wrapText="1"/>
    </xf>
    <xf numFmtId="0" fontId="4" fillId="0" borderId="7" xfId="532" applyFont="1" applyBorder="1">
      <alignment horizontal="center" vertical="center" wrapText="1"/>
    </xf>
    <xf numFmtId="0" fontId="4" fillId="0" borderId="1" xfId="426" applyFont="1" applyBorder="1">
      <alignment horizontal="center" vertical="center" wrapText="1"/>
    </xf>
    <xf numFmtId="0" fontId="3" fillId="0" borderId="1" xfId="428" applyFont="1" applyBorder="1">
      <alignment horizontal="center" vertical="center" wrapText="1"/>
      <protection locked="0"/>
    </xf>
    <xf numFmtId="0" fontId="3" fillId="0" borderId="7" xfId="417" applyFont="1" applyBorder="1">
      <alignment vertical="center" wrapText="1"/>
      <protection locked="0"/>
    </xf>
    <xf numFmtId="0" fontId="6"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4" fillId="0" borderId="1" xfId="556" applyFont="1" applyBorder="1">
      <alignment horizontal="center" vertical="center"/>
      <protection locked="0"/>
    </xf>
    <xf numFmtId="0" fontId="4" fillId="0" borderId="1" xfId="525" applyFont="1" applyBorder="1">
      <alignment horizontal="center" vertical="center" wrapText="1"/>
      <protection locked="0"/>
    </xf>
    <xf numFmtId="0" fontId="0" fillId="0" borderId="1" xfId="0" applyFont="1" applyBorder="1"/>
    <xf numFmtId="0" fontId="3" fillId="0" borderId="0" xfId="0" applyFont="1" applyBorder="1" applyAlignment="1" applyProtection="1">
      <alignment horizontal="right" vertical="center"/>
      <protection locked="0"/>
    </xf>
    <xf numFmtId="0" fontId="1" fillId="0" borderId="0" xfId="486" applyFont="1" applyBorder="1">
      <alignment horizontal="right" vertical="center"/>
    </xf>
    <xf numFmtId="0" fontId="7" fillId="0" borderId="0" xfId="475" applyFont="1" applyBorder="1">
      <alignment vertical="top"/>
    </xf>
    <xf numFmtId="0" fontId="8" fillId="0" borderId="0" xfId="339" applyFont="1" applyBorder="1">
      <alignment horizontal="center" vertical="center" wrapText="1"/>
    </xf>
    <xf numFmtId="0" fontId="8" fillId="0" borderId="0" xfId="353" applyFont="1" applyBorder="1">
      <alignment horizontal="center" vertical="center"/>
    </xf>
    <xf numFmtId="0" fontId="4" fillId="0" borderId="0" xfId="0" applyFont="1" applyBorder="1" applyAlignment="1">
      <alignment horizontal="left" vertical="center" wrapText="1"/>
    </xf>
    <xf numFmtId="0" fontId="4" fillId="0" borderId="0" xfId="499" applyFont="1" applyBorder="1">
      <alignment wrapText="1"/>
    </xf>
    <xf numFmtId="0" fontId="4" fillId="0" borderId="0" xfId="337" applyFont="1" applyBorder="1">
      <alignment horizontal="right" wrapText="1"/>
    </xf>
    <xf numFmtId="0" fontId="4" fillId="0" borderId="0" xfId="509" applyFont="1" applyBorder="1">
      <protection locked="0"/>
    </xf>
    <xf numFmtId="0" fontId="4" fillId="0" borderId="1" xfId="338" applyFont="1" applyBorder="1">
      <alignment horizontal="center" vertical="center" wrapText="1"/>
    </xf>
    <xf numFmtId="0" fontId="4" fillId="0" borderId="1" xfId="549" applyFont="1" applyBorder="1">
      <alignment horizontal="center" vertical="center"/>
    </xf>
    <xf numFmtId="0" fontId="4" fillId="0" borderId="1" xfId="0" applyFont="1" applyBorder="1" applyAlignment="1" applyProtection="1">
      <alignment horizontal="center" vertical="center"/>
      <protection locked="0"/>
    </xf>
    <xf numFmtId="0" fontId="4" fillId="0" borderId="1" xfId="495" applyFont="1" applyBorder="1">
      <alignment vertical="center" wrapText="1"/>
    </xf>
    <xf numFmtId="0" fontId="3" fillId="0" borderId="0" xfId="521" applyFont="1" applyBorder="1">
      <alignment horizontal="right" vertical="center"/>
      <protection locked="0"/>
    </xf>
    <xf numFmtId="0" fontId="4" fillId="0" borderId="0" xfId="345" applyFont="1" applyBorder="1">
      <alignment horizontal="right" vertical="center"/>
      <protection locked="0"/>
    </xf>
    <xf numFmtId="0" fontId="1" fillId="0" borderId="1" xfId="461" applyFont="1" applyBorder="1">
      <alignment horizontal="center"/>
    </xf>
    <xf numFmtId="0" fontId="1" fillId="0" borderId="0" xfId="497" applyFont="1" applyBorder="1">
      <alignment wrapText="1"/>
    </xf>
    <xf numFmtId="0" fontId="1" fillId="0" borderId="0" xfId="506" applyFont="1" applyBorder="1">
      <protection locked="0"/>
    </xf>
    <xf numFmtId="0" fontId="2" fillId="0" borderId="0" xfId="498" applyFont="1" applyBorder="1">
      <alignment horizontal="center" vertical="center" wrapText="1"/>
    </xf>
    <xf numFmtId="0" fontId="2" fillId="0" borderId="0" xfId="507" applyFont="1" applyBorder="1">
      <alignment horizontal="center" vertical="center"/>
      <protection locked="0"/>
    </xf>
    <xf numFmtId="0" fontId="3" fillId="0" borderId="0" xfId="517" applyFont="1" applyBorder="1">
      <alignment horizontal="left" vertical="center" wrapText="1"/>
    </xf>
    <xf numFmtId="0" fontId="4" fillId="0" borderId="8" xfId="500" applyFont="1" applyBorder="1">
      <alignment horizontal="center" vertical="center" wrapText="1"/>
    </xf>
    <xf numFmtId="0" fontId="4" fillId="0" borderId="8" xfId="510" applyFont="1" applyBorder="1">
      <alignment horizontal="center" vertical="center" wrapText="1"/>
      <protection locked="0"/>
    </xf>
    <xf numFmtId="0" fontId="4" fillId="0" borderId="9" xfId="501" applyFont="1" applyBorder="1">
      <alignment horizontal="center" vertical="center" wrapText="1"/>
    </xf>
    <xf numFmtId="0" fontId="4" fillId="0" borderId="9" xfId="511" applyFont="1" applyBorder="1">
      <alignment horizontal="center" vertical="center" wrapText="1"/>
      <protection locked="0"/>
    </xf>
    <xf numFmtId="0" fontId="4" fillId="0" borderId="10" xfId="502" applyFont="1" applyBorder="1">
      <alignment horizontal="center" vertical="center" wrapText="1"/>
    </xf>
    <xf numFmtId="0" fontId="4" fillId="0" borderId="10" xfId="512" applyFont="1" applyBorder="1">
      <alignment horizontal="center" vertical="center" wrapText="1"/>
      <protection locked="0"/>
    </xf>
    <xf numFmtId="0" fontId="3" fillId="0" borderId="10" xfId="503" applyFont="1" applyBorder="1">
      <alignment horizontal="left" vertical="center" wrapText="1"/>
    </xf>
    <xf numFmtId="0" fontId="3" fillId="0" borderId="10" xfId="513" applyFont="1" applyBorder="1">
      <alignment horizontal="right" vertical="center"/>
      <protection locked="0"/>
    </xf>
    <xf numFmtId="0" fontId="3" fillId="0" borderId="11" xfId="535" applyFont="1" applyBorder="1">
      <alignment horizontal="center" vertical="center"/>
    </xf>
    <xf numFmtId="0" fontId="3" fillId="0" borderId="12" xfId="504" applyFont="1" applyBorder="1">
      <alignment horizontal="left" vertical="center"/>
    </xf>
    <xf numFmtId="0" fontId="3" fillId="0" borderId="10" xfId="505" applyFont="1" applyBorder="1">
      <alignment horizontal="left" vertical="center"/>
    </xf>
    <xf numFmtId="0" fontId="3" fillId="0" borderId="0" xfId="516" applyFont="1" applyBorder="1">
      <alignment vertical="top" wrapText="1"/>
      <protection locked="0"/>
    </xf>
    <xf numFmtId="0" fontId="2" fillId="0" borderId="0" xfId="518" applyFont="1" applyBorder="1">
      <alignment horizontal="center" vertical="center" wrapText="1"/>
      <protection locked="0"/>
    </xf>
    <xf numFmtId="0" fontId="3" fillId="0" borderId="0" xfId="522" applyFont="1" applyBorder="1">
      <alignment horizontal="right"/>
      <protection locked="0"/>
    </xf>
    <xf numFmtId="0" fontId="4" fillId="0" borderId="6" xfId="519" applyFont="1" applyBorder="1">
      <alignment horizontal="center" vertical="center" wrapText="1"/>
      <protection locked="0"/>
    </xf>
    <xf numFmtId="0" fontId="4" fillId="0" borderId="6" xfId="523" applyFont="1" applyBorder="1">
      <alignment horizontal="center" vertical="center"/>
      <protection locked="0"/>
    </xf>
    <xf numFmtId="0" fontId="4" fillId="0" borderId="12" xfId="520" applyFont="1" applyBorder="1">
      <alignment horizontal="center" vertical="center" wrapText="1"/>
    </xf>
    <xf numFmtId="0" fontId="4" fillId="0" borderId="12" xfId="524" applyFont="1" applyBorder="1">
      <alignment horizontal="center" vertical="center"/>
      <protection locked="0"/>
    </xf>
    <xf numFmtId="0" fontId="3" fillId="0" borderId="0" xfId="526" applyFont="1" applyBorder="1">
      <alignment horizontal="right" vertical="center" wrapText="1"/>
      <protection locked="0"/>
    </xf>
    <xf numFmtId="0" fontId="3" fillId="0" borderId="0" xfId="530" applyFont="1" applyBorder="1">
      <alignment horizontal="right" vertical="center" wrapText="1"/>
    </xf>
    <xf numFmtId="0" fontId="3" fillId="0" borderId="0" xfId="528" applyFont="1" applyBorder="1">
      <alignment horizontal="right" wrapText="1"/>
      <protection locked="0"/>
    </xf>
    <xf numFmtId="0" fontId="3" fillId="0" borderId="0" xfId="0" applyFont="1" applyBorder="1" applyAlignment="1">
      <alignment horizontal="right" wrapText="1"/>
    </xf>
    <xf numFmtId="0" fontId="4" fillId="0" borderId="12" xfId="529" applyFont="1" applyBorder="1">
      <alignment horizontal="center" vertical="center" wrapText="1"/>
      <protection locked="0"/>
    </xf>
    <xf numFmtId="0" fontId="4" fillId="0" borderId="10" xfId="460" applyFont="1" applyBorder="1">
      <alignment horizontal="center" vertical="center"/>
    </xf>
    <xf numFmtId="0" fontId="4" fillId="0" borderId="10" xfId="200" applyFont="1" applyBorder="1">
      <alignment horizontal="center" vertical="center"/>
      <protection locked="0"/>
    </xf>
    <xf numFmtId="0" fontId="3" fillId="0" borderId="10" xfId="515" applyFont="1" applyBorder="1">
      <alignment horizontal="right" vertical="center"/>
    </xf>
    <xf numFmtId="49" fontId="5" fillId="0" borderId="1" xfId="104" applyNumberFormat="1" applyFont="1" applyBorder="1" applyAlignment="1">
      <alignment horizontal="center" vertical="center" wrapText="1"/>
    </xf>
    <xf numFmtId="0" fontId="3" fillId="0" borderId="0" xfId="0" applyFont="1" applyBorder="1" applyAlignment="1">
      <alignment horizontal="right"/>
    </xf>
    <xf numFmtId="0" fontId="9" fillId="0" borderId="0" xfId="536" applyFont="1" applyBorder="1">
      <alignment horizontal="right"/>
      <protection locked="0"/>
    </xf>
    <xf numFmtId="49" fontId="9" fillId="0" borderId="0" xfId="537" applyNumberFormat="1" applyFont="1" applyBorder="1">
      <protection locked="0"/>
    </xf>
    <xf numFmtId="0" fontId="1" fillId="0" borderId="0" xfId="544" applyFont="1" applyBorder="1">
      <alignment horizontal="right"/>
    </xf>
    <xf numFmtId="0" fontId="3" fillId="0" borderId="0" xfId="551" applyFont="1" applyBorder="1">
      <alignment horizontal="right"/>
    </xf>
    <xf numFmtId="0" fontId="10" fillId="0" borderId="0" xfId="546" applyFont="1" applyBorder="1">
      <alignment horizontal="center" vertical="center" wrapText="1"/>
      <protection locked="0"/>
    </xf>
    <xf numFmtId="0" fontId="10" fillId="0" borderId="0" xfId="542" applyFont="1" applyBorder="1">
      <alignment horizontal="center" vertical="center"/>
      <protection locked="0"/>
    </xf>
    <xf numFmtId="0" fontId="10" fillId="0" borderId="0" xfId="545" applyFont="1" applyBorder="1">
      <alignment horizontal="center" vertical="center"/>
    </xf>
    <xf numFmtId="0" fontId="3" fillId="0" borderId="0" xfId="553" applyFont="1" applyBorder="1">
      <alignment horizontal="left" vertical="center"/>
      <protection locked="0"/>
    </xf>
    <xf numFmtId="0" fontId="4" fillId="0" borderId="2" xfId="554" applyFont="1" applyBorder="1">
      <alignment horizontal="center" vertical="center"/>
      <protection locked="0"/>
    </xf>
    <xf numFmtId="49" fontId="4" fillId="0" borderId="2" xfId="538" applyNumberFormat="1" applyFont="1" applyBorder="1">
      <alignment horizontal="center" vertical="center" wrapText="1"/>
      <protection locked="0"/>
    </xf>
    <xf numFmtId="0" fontId="4" fillId="0" borderId="3" xfId="555" applyFont="1" applyBorder="1">
      <alignment horizontal="center" vertical="center"/>
      <protection locked="0"/>
    </xf>
    <xf numFmtId="49" fontId="4" fillId="0" borderId="3" xfId="539" applyNumberFormat="1" applyFont="1" applyBorder="1">
      <alignment horizontal="center" vertical="center" wrapText="1"/>
      <protection locked="0"/>
    </xf>
    <xf numFmtId="49" fontId="4" fillId="0" borderId="1" xfId="540" applyNumberFormat="1" applyFont="1" applyBorder="1">
      <alignment horizontal="center" vertical="center"/>
      <protection locked="0"/>
    </xf>
    <xf numFmtId="0" fontId="3" fillId="0" borderId="1" xfId="557" applyFont="1" applyBorder="1">
      <alignment horizontal="left" vertical="center" wrapText="1"/>
      <protection locked="0"/>
    </xf>
    <xf numFmtId="0" fontId="1" fillId="0" borderId="6" xfId="558" applyFont="1" applyBorder="1">
      <alignment horizontal="center" vertical="center"/>
      <protection locked="0"/>
    </xf>
    <xf numFmtId="0" fontId="1" fillId="0" borderId="7" xfId="543" applyFont="1" applyBorder="1">
      <alignment horizontal="center" vertical="center"/>
      <protection locked="0"/>
    </xf>
    <xf numFmtId="0" fontId="1" fillId="0" borderId="0" xfId="0" applyFont="1" applyBorder="1" applyAlignment="1">
      <alignment horizontal="right"/>
    </xf>
    <xf numFmtId="0" fontId="10" fillId="0" borderId="0" xfId="0" applyFont="1" applyBorder="1" applyAlignment="1">
      <alignment horizontal="center" vertical="center"/>
    </xf>
    <xf numFmtId="49" fontId="4" fillId="0" borderId="1" xfId="538" applyNumberFormat="1" applyFont="1" applyBorder="1">
      <alignment horizontal="center" vertical="center" wrapText="1"/>
      <protection locked="0"/>
    </xf>
    <xf numFmtId="49" fontId="4" fillId="0" borderId="1" xfId="539" applyNumberFormat="1" applyFont="1" applyBorder="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 xfId="543" applyFont="1" applyBorder="1">
      <alignment horizontal="center" vertical="center"/>
      <protection locked="0"/>
    </xf>
    <xf numFmtId="0" fontId="6" fillId="0" borderId="0" xfId="374" applyFont="1" applyBorder="1">
      <alignment horizontal="center" vertical="center"/>
    </xf>
    <xf numFmtId="0" fontId="11" fillId="0" borderId="0" xfId="0" applyFont="1" applyBorder="1"/>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3" fillId="0" borderId="1" xfId="427" applyFont="1" applyBorder="1">
      <alignment vertical="center" wrapText="1"/>
    </xf>
    <xf numFmtId="0" fontId="3" fillId="0" borderId="1" xfId="370" applyFont="1" applyBorder="1">
      <alignment horizontal="center" vertical="center" wrapText="1"/>
    </xf>
    <xf numFmtId="0" fontId="3" fillId="0" borderId="1" xfId="372" applyFont="1" applyBorder="1">
      <alignment horizontal="center" vertical="center"/>
      <protection locked="0"/>
    </xf>
    <xf numFmtId="0" fontId="12" fillId="0" borderId="1" xfId="0" applyFont="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49" fontId="5" fillId="0" borderId="1" xfId="104" applyNumberFormat="1" applyFont="1" applyBorder="1" applyAlignment="1">
      <alignment horizontal="left" vertical="center" wrapText="1" indent="1"/>
    </xf>
    <xf numFmtId="0" fontId="1" fillId="0" borderId="0" xfId="0" applyFont="1" applyBorder="1" applyAlignment="1">
      <alignment vertical="top"/>
    </xf>
    <xf numFmtId="0" fontId="4" fillId="0" borderId="1" xfId="533" applyFont="1" applyBorder="1">
      <alignment horizontal="center" vertical="center" wrapText="1"/>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4" fillId="0" borderId="1" xfId="399" applyFont="1" applyBorder="1">
      <alignment horizontal="center" vertical="center"/>
    </xf>
    <xf numFmtId="0" fontId="4" fillId="0" borderId="1" xfId="401" applyFont="1" applyBorder="1">
      <alignment horizontal="center" vertical="center" wrapText="1"/>
      <protection locked="0"/>
    </xf>
    <xf numFmtId="0" fontId="3" fillId="0" borderId="0" xfId="0" applyFont="1" applyBorder="1" applyAlignment="1">
      <alignment horizontal="right" vertical="center"/>
    </xf>
    <xf numFmtId="0" fontId="1" fillId="0" borderId="0" xfId="256" applyFont="1" applyBorder="1">
      <alignment vertical="top"/>
      <protection locked="0"/>
    </xf>
    <xf numFmtId="49" fontId="1" fillId="0" borderId="0" xfId="260" applyNumberFormat="1" applyFont="1" applyBorder="1">
      <protection locked="0"/>
    </xf>
    <xf numFmtId="0" fontId="1" fillId="0" borderId="0" xfId="0" applyFont="1" applyBorder="1" applyProtection="1">
      <protection locked="0"/>
    </xf>
    <xf numFmtId="0" fontId="4" fillId="0" borderId="0" xfId="257" applyFont="1" applyBorder="1">
      <alignment horizontal="left" vertical="center"/>
      <protection locked="0"/>
    </xf>
    <xf numFmtId="0" fontId="4" fillId="0" borderId="0" xfId="0" applyFont="1" applyBorder="1" applyProtection="1">
      <protection locked="0"/>
    </xf>
    <xf numFmtId="0" fontId="4" fillId="0" borderId="1" xfId="408" applyFont="1" applyBorder="1">
      <alignment horizontal="center" vertical="center" wrapText="1"/>
      <protection locked="0"/>
    </xf>
    <xf numFmtId="0" fontId="4" fillId="0" borderId="1" xfId="411" applyFont="1" applyBorder="1">
      <alignment horizontal="center" vertical="center" wrapText="1"/>
      <protection locked="0"/>
    </xf>
    <xf numFmtId="0" fontId="4" fillId="0" borderId="1" xfId="555" applyFont="1" applyBorder="1">
      <alignment horizontal="center" vertical="center"/>
      <protection locked="0"/>
    </xf>
    <xf numFmtId="0" fontId="4" fillId="0" borderId="1" xfId="412" applyFont="1" applyBorder="1">
      <alignment horizontal="center" vertical="center"/>
    </xf>
    <xf numFmtId="0" fontId="4" fillId="0" borderId="1" xfId="287" applyFont="1" applyBorder="1">
      <alignment horizontal="center" vertical="center"/>
      <protection locked="0"/>
    </xf>
    <xf numFmtId="0" fontId="3" fillId="0" borderId="1" xfId="289" applyFont="1" applyBorder="1">
      <alignment horizontal="left" vertical="center"/>
    </xf>
    <xf numFmtId="49" fontId="5" fillId="0" borderId="1" xfId="104" applyNumberFormat="1" applyFont="1" applyBorder="1" applyAlignment="1">
      <alignment horizontal="left" vertical="center" wrapText="1" indent="2"/>
    </xf>
    <xf numFmtId="0" fontId="1" fillId="0" borderId="1" xfId="383" applyFont="1" applyBorder="1">
      <alignment horizontal="center" vertical="center" wrapText="1"/>
      <protection locked="0"/>
    </xf>
    <xf numFmtId="0" fontId="3" fillId="0" borderId="1" xfId="259" applyFont="1" applyBorder="1">
      <alignment horizontal="left" vertical="center"/>
      <protection locked="0"/>
    </xf>
    <xf numFmtId="0" fontId="3" fillId="0" borderId="1" xfId="261" applyFont="1" applyBorder="1">
      <alignment horizontal="left" vertical="center"/>
      <protection locked="0"/>
    </xf>
    <xf numFmtId="0" fontId="4" fillId="0" borderId="1" xfId="268" applyFont="1" applyBorder="1">
      <alignment horizontal="center" vertical="center" wrapText="1"/>
      <protection locked="0"/>
    </xf>
    <xf numFmtId="0" fontId="4" fillId="0" borderId="1" xfId="273" applyFont="1" applyBorder="1">
      <alignment horizontal="center" vertical="center" wrapText="1"/>
      <protection locked="0"/>
    </xf>
    <xf numFmtId="0" fontId="4" fillId="0" borderId="1" xfId="413" applyFont="1" applyBorder="1">
      <alignment horizontal="center" vertical="center" wrapText="1"/>
      <protection locked="0"/>
    </xf>
    <xf numFmtId="0" fontId="4" fillId="0" borderId="1" xfId="519" applyFont="1" applyBorder="1">
      <alignment horizontal="center" vertical="center" wrapText="1"/>
      <protection locked="0"/>
    </xf>
    <xf numFmtId="0" fontId="1" fillId="0" borderId="1" xfId="284" applyFont="1" applyBorder="1">
      <alignment horizontal="center"/>
    </xf>
    <xf numFmtId="0" fontId="1" fillId="0" borderId="0" xfId="430" applyFont="1" applyBorder="1">
      <alignment horizontal="center" wrapText="1"/>
    </xf>
    <xf numFmtId="0" fontId="3" fillId="0" borderId="0" xfId="531" applyFont="1" applyBorder="1">
      <alignment horizontal="right" wrapText="1"/>
    </xf>
    <xf numFmtId="0" fontId="17" fillId="0" borderId="0" xfId="437" applyFont="1" applyBorder="1">
      <alignment horizontal="center" vertical="center" wrapText="1"/>
    </xf>
    <xf numFmtId="0" fontId="18" fillId="0" borderId="1" xfId="443" applyFont="1" applyBorder="1">
      <alignment horizontal="center" vertical="center" wrapText="1"/>
    </xf>
    <xf numFmtId="0" fontId="18" fillId="0" borderId="1" xfId="435" applyFont="1" applyBorder="1">
      <alignment horizontal="center" vertical="center" wrapText="1"/>
    </xf>
    <xf numFmtId="0" fontId="0" fillId="0" borderId="0" xfId="0" applyFont="1" applyBorder="1" applyAlignment="1">
      <alignment horizontal="left"/>
    </xf>
    <xf numFmtId="179" fontId="19" fillId="0" borderId="0" xfId="0" applyNumberFormat="1" applyFont="1" applyBorder="1" applyAlignment="1">
      <alignment horizontal="right" vertical="center"/>
    </xf>
    <xf numFmtId="0" fontId="20" fillId="0" borderId="0" xfId="478" applyFont="1" applyBorder="1">
      <alignment horizontal="center" vertical="center"/>
    </xf>
    <xf numFmtId="0" fontId="21" fillId="0" borderId="0" xfId="478" applyFont="1" applyBorder="1">
      <alignment horizontal="center" vertical="center"/>
    </xf>
    <xf numFmtId="0" fontId="22" fillId="0" borderId="1" xfId="0" applyFont="1" applyBorder="1" applyAlignment="1">
      <alignment horizontal="center" vertical="center"/>
    </xf>
    <xf numFmtId="49" fontId="22" fillId="0" borderId="1" xfId="0" applyNumberFormat="1" applyFont="1" applyBorder="1" applyAlignment="1">
      <alignment horizontal="center" vertical="center" wrapText="1"/>
    </xf>
    <xf numFmtId="49" fontId="22" fillId="0" borderId="1" xfId="471" applyNumberFormat="1" applyFont="1" applyBorder="1">
      <alignment horizontal="center" vertical="center" wrapText="1"/>
    </xf>
    <xf numFmtId="49" fontId="22" fillId="0" borderId="1" xfId="0" applyNumberFormat="1" applyFont="1" applyBorder="1" applyAlignment="1">
      <alignment horizontal="center" vertical="center"/>
    </xf>
    <xf numFmtId="49" fontId="23" fillId="0" borderId="1" xfId="0" applyNumberFormat="1" applyFont="1" applyBorder="1" applyAlignment="1">
      <alignment horizontal="center" vertical="center"/>
    </xf>
    <xf numFmtId="49" fontId="23" fillId="0" borderId="1" xfId="0" applyNumberFormat="1" applyFont="1" applyBorder="1" applyAlignment="1" applyProtection="1">
      <alignment horizontal="center" vertical="center"/>
      <protection locked="0"/>
    </xf>
    <xf numFmtId="0" fontId="22" fillId="0" borderId="1" xfId="0" applyFont="1" applyBorder="1"/>
    <xf numFmtId="0" fontId="22" fillId="0" borderId="1" xfId="0" applyFont="1" applyBorder="1" applyAlignment="1">
      <alignment horizontal="left" indent="1"/>
    </xf>
    <xf numFmtId="0" fontId="22" fillId="0" borderId="1" xfId="496" applyFont="1" applyBorder="1">
      <alignment horizontal="center" vertical="center"/>
    </xf>
    <xf numFmtId="0" fontId="22" fillId="0" borderId="1" xfId="472" applyFont="1" applyBorder="1">
      <alignment horizontal="center" vertical="center"/>
    </xf>
    <xf numFmtId="0" fontId="22" fillId="0" borderId="1" xfId="474" applyFont="1" applyBorder="1">
      <alignment horizontal="center" vertical="center"/>
    </xf>
    <xf numFmtId="0" fontId="21" fillId="0" borderId="0" xfId="478" applyFont="1" applyBorder="1" applyAlignment="1">
      <alignment horizontal="left" vertical="center"/>
    </xf>
    <xf numFmtId="0" fontId="22" fillId="0" borderId="1" xfId="0" applyFont="1" applyBorder="1" applyAlignment="1">
      <alignment horizontal="left" vertical="center"/>
    </xf>
    <xf numFmtId="49" fontId="22" fillId="0" borderId="1" xfId="0" applyNumberFormat="1" applyFont="1" applyBorder="1" applyAlignment="1">
      <alignment horizontal="left" vertical="center" wrapText="1"/>
    </xf>
    <xf numFmtId="49" fontId="23" fillId="0" borderId="1" xfId="0" applyNumberFormat="1" applyFont="1" applyBorder="1" applyAlignment="1" applyProtection="1">
      <alignment horizontal="left" vertical="center"/>
      <protection locked="0"/>
    </xf>
    <xf numFmtId="179" fontId="24" fillId="0" borderId="1" xfId="0" applyNumberFormat="1" applyFont="1" applyBorder="1" applyAlignment="1">
      <alignment horizontal="left" vertical="center"/>
    </xf>
    <xf numFmtId="179" fontId="24" fillId="0" borderId="1" xfId="0" applyNumberFormat="1" applyFont="1" applyBorder="1" applyAlignment="1">
      <alignment horizontal="left" vertical="center" indent="1"/>
    </xf>
    <xf numFmtId="179" fontId="24" fillId="0" borderId="1" xfId="0" applyNumberFormat="1" applyFont="1" applyBorder="1" applyAlignment="1">
      <alignment horizontal="center" vertical="center"/>
    </xf>
    <xf numFmtId="0" fontId="22" fillId="0" borderId="1" xfId="0" applyFont="1" applyBorder="1" applyAlignment="1" applyProtection="1">
      <alignment horizontal="center" vertical="center"/>
      <protection locked="0"/>
    </xf>
    <xf numFmtId="0" fontId="22" fillId="0" borderId="1" xfId="523" applyFont="1" applyBorder="1">
      <alignment horizontal="center" vertical="center"/>
      <protection locked="0"/>
    </xf>
    <xf numFmtId="0" fontId="22" fillId="0" borderId="1" xfId="485" applyFont="1" applyBorder="1">
      <alignment horizontal="center" vertical="center"/>
      <protection locked="0"/>
    </xf>
    <xf numFmtId="0" fontId="0" fillId="0" borderId="0" xfId="0" applyFont="1" applyBorder="1" applyAlignment="1">
      <alignment horizontal="center" vertical="center"/>
    </xf>
    <xf numFmtId="0" fontId="22" fillId="0" borderId="1" xfId="556" applyFont="1" applyBorder="1">
      <alignment horizontal="center" vertical="center"/>
      <protection locked="0"/>
    </xf>
    <xf numFmtId="0" fontId="23" fillId="0" borderId="1" xfId="488" applyFont="1" applyBorder="1">
      <alignment horizontal="center" vertical="center"/>
    </xf>
    <xf numFmtId="0" fontId="23" fillId="0" borderId="1" xfId="0" applyFont="1" applyBorder="1" applyAlignment="1">
      <alignment horizontal="center" vertical="center"/>
    </xf>
    <xf numFmtId="0" fontId="1" fillId="0" borderId="0" xfId="448" applyFont="1" applyBorder="1">
      <alignment vertical="top"/>
    </xf>
    <xf numFmtId="49" fontId="4" fillId="0" borderId="1" xfId="493" applyNumberFormat="1" applyFont="1" applyBorder="1">
      <alignment horizontal="center" vertical="center" wrapText="1"/>
    </xf>
    <xf numFmtId="49" fontId="4" fillId="0" borderId="1" xfId="473" applyNumberFormat="1" applyFont="1" applyBorder="1">
      <alignment horizontal="center" vertical="center" wrapText="1"/>
    </xf>
    <xf numFmtId="0" fontId="4" fillId="0" borderId="1" xfId="482" applyFont="1" applyBorder="1">
      <alignment horizontal="center" vertical="center"/>
      <protection locked="0"/>
    </xf>
    <xf numFmtId="49" fontId="4" fillId="0" borderId="1" xfId="494" applyNumberFormat="1" applyFont="1" applyBorder="1">
      <alignment horizontal="center" vertical="center"/>
    </xf>
    <xf numFmtId="0" fontId="1" fillId="0" borderId="1" xfId="0" applyFont="1" applyBorder="1" applyAlignment="1">
      <alignment horizontal="center" vertical="center"/>
    </xf>
    <xf numFmtId="0" fontId="1" fillId="0" borderId="1" xfId="491" applyFont="1" applyBorder="1">
      <alignment horizontal="center" vertical="center"/>
    </xf>
    <xf numFmtId="0" fontId="25" fillId="0" borderId="0" xfId="559" applyFont="1" applyFill="1" applyBorder="1" applyAlignment="1" applyProtection="1">
      <alignment vertical="top"/>
      <protection locked="0"/>
    </xf>
    <xf numFmtId="0" fontId="26" fillId="0" borderId="0" xfId="559" applyFont="1" applyFill="1" applyBorder="1" applyAlignment="1" applyProtection="1">
      <alignment vertical="center"/>
    </xf>
    <xf numFmtId="0" fontId="1" fillId="0" borderId="0" xfId="559" applyFont="1" applyFill="1" applyBorder="1" applyAlignment="1" applyProtection="1">
      <alignment vertical="center"/>
    </xf>
    <xf numFmtId="0" fontId="3" fillId="0" borderId="0" xfId="559" applyFont="1" applyFill="1" applyBorder="1" applyAlignment="1" applyProtection="1">
      <alignment horizontal="right" vertical="center"/>
    </xf>
    <xf numFmtId="0" fontId="27" fillId="0" borderId="0" xfId="559" applyFont="1" applyFill="1" applyBorder="1" applyAlignment="1" applyProtection="1">
      <alignment horizontal="center" vertical="center"/>
    </xf>
    <xf numFmtId="0" fontId="28" fillId="0" borderId="0" xfId="559" applyFont="1" applyFill="1" applyBorder="1" applyAlignment="1" applyProtection="1">
      <alignment horizontal="center" vertical="center"/>
    </xf>
    <xf numFmtId="0" fontId="3" fillId="0" borderId="0" xfId="559" applyFont="1" applyFill="1" applyBorder="1" applyAlignment="1" applyProtection="1">
      <alignment horizontal="left" vertical="center"/>
      <protection locked="0"/>
    </xf>
    <xf numFmtId="0" fontId="29" fillId="0" borderId="0" xfId="559" applyFont="1" applyFill="1" applyBorder="1" applyAlignment="1" applyProtection="1">
      <alignment horizontal="center" vertical="center"/>
    </xf>
    <xf numFmtId="0" fontId="3" fillId="0" borderId="0" xfId="559" applyFont="1" applyFill="1" applyBorder="1" applyAlignment="1" applyProtection="1">
      <alignment horizontal="right"/>
    </xf>
    <xf numFmtId="0" fontId="4" fillId="0" borderId="5" xfId="559" applyFont="1" applyFill="1" applyBorder="1" applyAlignment="1" applyProtection="1">
      <alignment horizontal="center" vertical="center"/>
    </xf>
    <xf numFmtId="0" fontId="4" fillId="0" borderId="7" xfId="559" applyFont="1" applyFill="1" applyBorder="1" applyAlignment="1" applyProtection="1">
      <alignment horizontal="center" vertical="center"/>
    </xf>
    <xf numFmtId="0" fontId="4" fillId="0" borderId="2" xfId="559" applyFont="1" applyFill="1" applyBorder="1" applyAlignment="1" applyProtection="1">
      <alignment horizontal="center" vertical="center"/>
    </xf>
    <xf numFmtId="0" fontId="4" fillId="0" borderId="2" xfId="559" applyFont="1" applyFill="1" applyBorder="1" applyAlignment="1" applyProtection="1">
      <alignment horizontal="center" vertical="center"/>
      <protection locked="0"/>
    </xf>
    <xf numFmtId="0" fontId="4" fillId="0" borderId="4" xfId="559" applyFont="1" applyFill="1" applyBorder="1" applyAlignment="1" applyProtection="1">
      <alignment horizontal="center" vertical="center"/>
    </xf>
    <xf numFmtId="0" fontId="4" fillId="0" borderId="4" xfId="559" applyFont="1" applyFill="1" applyBorder="1" applyAlignment="1" applyProtection="1">
      <alignment horizontal="center" vertical="center" wrapText="1"/>
    </xf>
    <xf numFmtId="0" fontId="3" fillId="0" borderId="1" xfId="559" applyFont="1" applyFill="1" applyBorder="1" applyAlignment="1" applyProtection="1">
      <alignment vertical="center"/>
    </xf>
    <xf numFmtId="4" fontId="3" fillId="0" borderId="1" xfId="559" applyNumberFormat="1" applyFont="1" applyFill="1" applyBorder="1" applyAlignment="1" applyProtection="1">
      <alignment horizontal="right" vertical="center"/>
    </xf>
    <xf numFmtId="0" fontId="3" fillId="0" borderId="1" xfId="559" applyFont="1" applyFill="1" applyBorder="1" applyAlignment="1" applyProtection="1">
      <alignment horizontal="left" vertical="center"/>
      <protection locked="0"/>
    </xf>
    <xf numFmtId="4" fontId="3" fillId="0" borderId="1" xfId="559" applyNumberFormat="1" applyFont="1" applyFill="1" applyBorder="1" applyAlignment="1" applyProtection="1">
      <alignment horizontal="right" vertical="center"/>
      <protection locked="0"/>
    </xf>
    <xf numFmtId="0" fontId="3" fillId="0" borderId="1" xfId="559" applyFont="1" applyFill="1" applyBorder="1" applyAlignment="1" applyProtection="1">
      <alignment vertical="center"/>
      <protection locked="0"/>
    </xf>
    <xf numFmtId="0" fontId="3" fillId="0" borderId="1" xfId="559" applyFont="1" applyFill="1" applyBorder="1" applyAlignment="1" applyProtection="1">
      <alignment horizontal="left" vertical="center"/>
    </xf>
    <xf numFmtId="0" fontId="30" fillId="0" borderId="1" xfId="559" applyFont="1" applyFill="1" applyBorder="1" applyAlignment="1" applyProtection="1">
      <alignment horizontal="right" vertical="center"/>
    </xf>
    <xf numFmtId="0" fontId="26" fillId="0" borderId="1" xfId="559" applyFont="1" applyFill="1" applyBorder="1" applyAlignment="1" applyProtection="1">
      <alignment vertical="center"/>
    </xf>
    <xf numFmtId="0" fontId="30" fillId="0" borderId="1" xfId="559" applyFont="1" applyFill="1" applyBorder="1" applyAlignment="1" applyProtection="1">
      <alignment horizontal="center" vertical="center"/>
    </xf>
    <xf numFmtId="0" fontId="30" fillId="0" borderId="1" xfId="559" applyFont="1" applyFill="1" applyBorder="1" applyAlignment="1" applyProtection="1">
      <alignment horizontal="center" vertical="center"/>
      <protection locked="0"/>
    </xf>
    <xf numFmtId="4" fontId="30" fillId="0" borderId="1" xfId="559" applyNumberFormat="1" applyFont="1" applyFill="1" applyBorder="1" applyAlignment="1" applyProtection="1">
      <alignment horizontal="right" vertical="center"/>
    </xf>
    <xf numFmtId="181" fontId="30" fillId="0" borderId="1" xfId="559" applyNumberFormat="1" applyFont="1" applyFill="1" applyBorder="1" applyAlignment="1" applyProtection="1">
      <alignment horizontal="right" vertical="center"/>
    </xf>
    <xf numFmtId="0" fontId="3" fillId="0" borderId="0" xfId="208" applyFont="1" applyBorder="1">
      <alignment horizontal="left" vertical="center" wrapText="1"/>
      <protection locked="0"/>
    </xf>
    <xf numFmtId="0" fontId="4" fillId="0" borderId="0" xfId="347" applyFont="1" applyBorder="1">
      <alignment horizontal="left" vertical="center" wrapText="1"/>
    </xf>
    <xf numFmtId="0" fontId="4" fillId="0" borderId="1" xfId="527" applyFont="1" applyBorder="1">
      <alignment horizontal="center" vertical="center" wrapText="1"/>
    </xf>
    <xf numFmtId="0" fontId="4" fillId="0" borderId="1" xfId="500" applyFont="1" applyBorder="1">
      <alignment horizontal="center" vertical="center" wrapText="1"/>
    </xf>
    <xf numFmtId="0" fontId="4" fillId="0" borderId="1" xfId="459" applyFont="1" applyBorder="1">
      <alignment horizontal="center" vertical="center"/>
    </xf>
    <xf numFmtId="0" fontId="4" fillId="0" borderId="1" xfId="550" applyFont="1" applyBorder="1">
      <alignment horizontal="center" vertical="center"/>
    </xf>
    <xf numFmtId="0" fontId="1" fillId="0" borderId="1" xfId="201" applyFont="1" applyBorder="1">
      <alignment horizontal="center" vertical="center"/>
    </xf>
    <xf numFmtId="0" fontId="4" fillId="0" borderId="1" xfId="460" applyFont="1" applyBorder="1">
      <alignment horizontal="center" vertical="center"/>
    </xf>
    <xf numFmtId="0" fontId="4" fillId="0" borderId="1" xfId="200" applyFont="1" applyBorder="1">
      <alignment horizontal="center" vertical="center"/>
      <protection locked="0"/>
    </xf>
    <xf numFmtId="3" fontId="4" fillId="0" borderId="1" xfId="197" applyNumberFormat="1" applyFont="1" applyBorder="1">
      <alignment horizontal="center" vertical="center"/>
      <protection locked="0"/>
    </xf>
    <xf numFmtId="3" fontId="4" fillId="0" borderId="1" xfId="199" applyNumberFormat="1" applyFont="1" applyBorder="1">
      <alignment horizontal="center" vertical="center"/>
    </xf>
    <xf numFmtId="0" fontId="1" fillId="0" borderId="1" xfId="213" applyFont="1" applyBorder="1">
      <alignment horizontal="center" vertical="center" wrapText="1"/>
      <protection locked="0"/>
    </xf>
    <xf numFmtId="0" fontId="1" fillId="0" borderId="1" xfId="0" applyFont="1" applyBorder="1" applyAlignment="1">
      <alignment horizontal="center" vertical="center" wrapText="1"/>
    </xf>
    <xf numFmtId="0" fontId="4" fillId="0" borderId="1" xfId="510" applyFont="1" applyBorder="1">
      <alignment horizontal="center" vertical="center" wrapText="1"/>
      <protection locked="0"/>
    </xf>
    <xf numFmtId="0" fontId="4" fillId="0" borderId="1" xfId="514" applyFont="1" applyBorder="1">
      <alignment horizontal="center" vertical="center" wrapText="1"/>
    </xf>
    <xf numFmtId="0" fontId="4" fillId="0" borderId="1" xfId="512" applyFont="1" applyBorder="1">
      <alignment horizontal="center" vertical="center" wrapText="1"/>
      <protection locked="0"/>
    </xf>
    <xf numFmtId="3" fontId="4" fillId="0" borderId="1" xfId="206" applyNumberFormat="1" applyFont="1" applyBorder="1">
      <alignment horizontal="center" vertical="top"/>
      <protection locked="0"/>
    </xf>
    <xf numFmtId="0" fontId="1" fillId="0" borderId="1" xfId="207" applyFont="1" applyBorder="1">
      <alignment horizontal="center" vertical="top"/>
    </xf>
    <xf numFmtId="0" fontId="4" fillId="0" borderId="1" xfId="532" applyFont="1" applyBorder="1">
      <alignment horizontal="center" vertical="center" wrapText="1"/>
    </xf>
    <xf numFmtId="0" fontId="6" fillId="0" borderId="0" xfId="115" applyFont="1" applyBorder="1">
      <alignment horizontal="center" vertical="center"/>
      <protection locked="0"/>
    </xf>
    <xf numFmtId="0" fontId="1" fillId="0" borderId="1" xfId="123" applyFont="1" applyBorder="1">
      <alignment horizontal="center" vertical="center" wrapText="1"/>
      <protection locked="0"/>
    </xf>
    <xf numFmtId="0" fontId="1" fillId="0" borderId="1" xfId="109" applyFont="1" applyBorder="1">
      <alignment horizontal="center" vertical="center" wrapText="1"/>
      <protection locked="0"/>
    </xf>
    <xf numFmtId="0" fontId="1" fillId="0" borderId="1" xfId="114" applyFont="1" applyBorder="1">
      <alignment horizontal="center" vertical="center" wrapText="1"/>
      <protection locked="0"/>
    </xf>
    <xf numFmtId="0" fontId="1" fillId="0" borderId="1" xfId="116" applyFont="1" applyBorder="1">
      <alignment horizontal="center" vertical="center" wrapText="1"/>
    </xf>
    <xf numFmtId="0" fontId="1" fillId="0" borderId="1" xfId="124" applyFont="1" applyBorder="1">
      <alignment horizontal="center" vertical="center" wrapText="1"/>
    </xf>
    <xf numFmtId="0" fontId="1" fillId="0" borderId="1" xfId="110" applyFont="1" applyBorder="1">
      <alignment horizontal="center" vertical="center" wrapText="1"/>
    </xf>
    <xf numFmtId="0" fontId="1" fillId="0" borderId="1" xfId="125" applyFont="1" applyBorder="1">
      <alignment horizontal="center" vertical="center"/>
    </xf>
    <xf numFmtId="0" fontId="1" fillId="0" borderId="1" xfId="111" applyFont="1" applyBorder="1">
      <alignment horizontal="center" vertical="center"/>
    </xf>
    <xf numFmtId="0" fontId="1" fillId="0" borderId="1" xfId="466" applyFont="1" applyBorder="1">
      <alignment horizontal="center" vertical="center"/>
    </xf>
    <xf numFmtId="3" fontId="1" fillId="0" borderId="1" xfId="117" applyNumberFormat="1" applyFont="1" applyBorder="1">
      <alignment horizontal="center" vertical="center"/>
    </xf>
    <xf numFmtId="3" fontId="1" fillId="0" borderId="1" xfId="118" applyNumberFormat="1" applyFont="1" applyBorder="1">
      <alignment horizontal="center" vertical="center"/>
    </xf>
    <xf numFmtId="0" fontId="3" fillId="0" borderId="1" xfId="128" applyFont="1" applyBorder="1">
      <alignment horizontal="center" vertical="center"/>
      <protection locked="0"/>
    </xf>
    <xf numFmtId="0" fontId="3" fillId="0" borderId="1" xfId="113" applyFont="1" applyBorder="1">
      <alignment horizontal="right" vertical="center"/>
      <protection locked="0"/>
    </xf>
    <xf numFmtId="0" fontId="1" fillId="0" borderId="1" xfId="558" applyFont="1" applyBorder="1">
      <alignment horizontal="center" vertical="center"/>
      <protection locked="0"/>
    </xf>
    <xf numFmtId="0" fontId="1" fillId="0" borderId="1" xfId="74" applyFont="1" applyBorder="1">
      <alignment horizontal="center" vertical="center" wrapText="1"/>
    </xf>
    <xf numFmtId="0" fontId="1" fillId="0" borderId="1" xfId="68" applyFont="1" applyBorder="1">
      <alignment horizontal="center" vertical="center"/>
      <protection locked="0"/>
    </xf>
    <xf numFmtId="0" fontId="1" fillId="0" borderId="1" xfId="72" applyFont="1" applyBorder="1">
      <alignment horizontal="center" vertical="center" wrapText="1"/>
    </xf>
    <xf numFmtId="0" fontId="1" fillId="0" borderId="1" xfId="191" applyFont="1" applyBorder="1">
      <alignment horizontal="center" vertical="center" wrapText="1"/>
    </xf>
    <xf numFmtId="0" fontId="1" fillId="0" borderId="1" xfId="76" applyFont="1" applyBorder="1">
      <alignment horizontal="center" vertical="center" wrapText="1"/>
      <protection locked="0"/>
    </xf>
    <xf numFmtId="0" fontId="1" fillId="0" borderId="1" xfId="73" applyFont="1" applyBorder="1">
      <alignment horizontal="center" vertical="center" wrapText="1"/>
      <protection locked="0"/>
    </xf>
    <xf numFmtId="0" fontId="1" fillId="0" borderId="1" xfId="77" applyFont="1" applyBorder="1">
      <alignment horizontal="center" vertical="center"/>
      <protection locked="0"/>
    </xf>
    <xf numFmtId="0" fontId="1" fillId="0" borderId="0" xfId="308" applyFont="1" applyBorder="1">
      <alignment horizontal="right"/>
      <protection locked="0"/>
    </xf>
    <xf numFmtId="0" fontId="1" fillId="0" borderId="1" xfId="91" applyFont="1" applyBorder="1">
      <alignment horizontal="center" vertical="center" wrapText="1"/>
      <protection locked="0"/>
    </xf>
    <xf numFmtId="0" fontId="1" fillId="0" borderId="1" xfId="202" applyFont="1" applyBorder="1">
      <alignment horizontal="center" vertical="center" wrapText="1"/>
    </xf>
    <xf numFmtId="0" fontId="1" fillId="0" borderId="1" xfId="78" applyFont="1" applyBorder="1">
      <alignment horizontal="center" vertical="center"/>
      <protection locked="0"/>
    </xf>
    <xf numFmtId="3" fontId="1" fillId="0" borderId="1" xfId="79" applyNumberFormat="1" applyFont="1" applyBorder="1">
      <alignment horizontal="center" vertical="center"/>
    </xf>
    <xf numFmtId="3" fontId="1" fillId="0" borderId="1" xfId="81" applyNumberFormat="1" applyFont="1" applyBorder="1">
      <alignment horizontal="center" vertical="center"/>
    </xf>
    <xf numFmtId="0" fontId="2" fillId="0" borderId="0" xfId="52" applyFont="1" applyBorder="1">
      <alignment horizontal="center" vertical="top"/>
    </xf>
    <xf numFmtId="0" fontId="3" fillId="0" borderId="0" xfId="423" applyFont="1" applyBorder="1">
      <alignment horizontal="left" vertical="center"/>
    </xf>
    <xf numFmtId="0" fontId="29" fillId="0" borderId="0" xfId="218" applyFont="1" applyBorder="1">
      <alignment horizontal="center" vertical="center"/>
    </xf>
    <xf numFmtId="0" fontId="4" fillId="0" borderId="1" xfId="547" applyFont="1" applyBorder="1">
      <alignment horizontal="center" vertical="center"/>
    </xf>
    <xf numFmtId="0" fontId="4" fillId="0" borderId="1" xfId="552" applyFont="1" applyBorder="1">
      <alignment horizontal="center" vertical="center"/>
    </xf>
    <xf numFmtId="0" fontId="4" fillId="0" borderId="1" xfId="548" applyFont="1" applyBorder="1">
      <alignment horizontal="center" vertical="center"/>
    </xf>
    <xf numFmtId="0" fontId="4" fillId="0" borderId="1" xfId="477" applyFont="1" applyBorder="1">
      <alignment horizontal="center" vertical="center"/>
    </xf>
    <xf numFmtId="0" fontId="5" fillId="0" borderId="1" xfId="0" applyFont="1" applyBorder="1" applyAlignment="1">
      <alignment horizontal="left" vertical="center" wrapText="1"/>
    </xf>
    <xf numFmtId="49" fontId="5" fillId="0" borderId="1" xfId="104" applyNumberFormat="1" applyFont="1" applyBorder="1" applyAlignment="1">
      <alignment horizontal="center" vertical="center" wrapText="1"/>
    </xf>
    <xf numFmtId="0" fontId="3" fillId="0" borderId="0" xfId="551" applyFont="1" applyBorder="1" quotePrefix="1">
      <alignment horizontal="right"/>
    </xf>
    <xf numFmtId="0" fontId="3" fillId="0" borderId="0" xfId="528" applyFont="1" applyBorder="1" quotePrefix="1">
      <alignment horizontal="right" wrapText="1"/>
      <protection locked="0"/>
    </xf>
    <xf numFmtId="0" fontId="3" fillId="0" borderId="0" xfId="457" applyFont="1" applyBorder="1" quotePrefix="1">
      <alignment horizontal="right" vertical="center"/>
    </xf>
    <xf numFmtId="0" fontId="3" fillId="0" borderId="0" xfId="0" applyFont="1" applyBorder="1" applyAlignment="1" quotePrefix="1">
      <alignment horizontal="right"/>
    </xf>
    <xf numFmtId="0" fontId="3" fillId="0" borderId="0" xfId="531" applyFont="1" applyBorder="1" quotePrefix="1">
      <alignment horizontal="right" wrapText="1"/>
    </xf>
    <xf numFmtId="0" fontId="3" fillId="0" borderId="0" xfId="522" applyFont="1" applyBorder="1" quotePrefix="1">
      <alignment horizontal="right"/>
      <protection locked="0"/>
    </xf>
    <xf numFmtId="0" fontId="3" fillId="0" borderId="0" xfId="0" applyFont="1" applyBorder="1" applyAlignment="1" quotePrefix="1">
      <alignment horizontal="right" wrapText="1"/>
    </xf>
    <xf numFmtId="0" fontId="4" fillId="0" borderId="0" xfId="345" applyFont="1" applyBorder="1" quotePrefix="1">
      <alignment horizontal="right" vertical="center"/>
      <protection locked="0"/>
    </xf>
    <xf numFmtId="0" fontId="1" fillId="0" borderId="0" xfId="0" applyFont="1" applyBorder="1" applyAlignment="1" applyProtection="1" quotePrefix="1">
      <alignment horizontal="right"/>
      <protection locked="0"/>
    </xf>
  </cellXfs>
  <cellStyles count="5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_b-1-0" xfId="49"/>
    <cellStyle name="__b-10-0" xfId="50"/>
    <cellStyle name="__b-11-0" xfId="51"/>
    <cellStyle name="__b-12-0" xfId="52"/>
    <cellStyle name="__b-13-0" xfId="53"/>
    <cellStyle name="__b-14-0" xfId="54"/>
    <cellStyle name="__b-15-0" xfId="55"/>
    <cellStyle name="__b-16-0" xfId="56"/>
    <cellStyle name="__b-17-0" xfId="57"/>
    <cellStyle name="__b-18-0" xfId="58"/>
    <cellStyle name="__b-19-0" xfId="59"/>
    <cellStyle name="__b-2-0" xfId="60"/>
    <cellStyle name="__b-20-0" xfId="61"/>
    <cellStyle name="__b-21-0" xfId="62"/>
    <cellStyle name="__b-22-0" xfId="63"/>
    <cellStyle name="__b-23-0" xfId="64"/>
    <cellStyle name="__b-24-0" xfId="65"/>
    <cellStyle name="__b-25-0" xfId="66"/>
    <cellStyle name="__b-26-0" xfId="67"/>
    <cellStyle name="__b-27-0" xfId="68"/>
    <cellStyle name="__b-28-0" xfId="69"/>
    <cellStyle name="__b-29-0" xfId="70"/>
    <cellStyle name="__b-3-0" xfId="71"/>
    <cellStyle name="__b-30-0" xfId="72"/>
    <cellStyle name="__b-31-0" xfId="73"/>
    <cellStyle name="__b-32-0" xfId="74"/>
    <cellStyle name="__b-33-0" xfId="75"/>
    <cellStyle name="__b-34-0" xfId="76"/>
    <cellStyle name="__b-35-0" xfId="77"/>
    <cellStyle name="__b-36-0" xfId="78"/>
    <cellStyle name="__b-37-0" xfId="79"/>
    <cellStyle name="__b-38-0" xfId="80"/>
    <cellStyle name="__b-39-0" xfId="81"/>
    <cellStyle name="__b-4-0" xfId="82"/>
    <cellStyle name="__b-40-0" xfId="83"/>
    <cellStyle name="__b-41-0" xfId="84"/>
    <cellStyle name="__b-42-0" xfId="85"/>
    <cellStyle name="__b-43-0" xfId="86"/>
    <cellStyle name="__b-44-0" xfId="87"/>
    <cellStyle name="__b-45-0" xfId="88"/>
    <cellStyle name="__b-46-0" xfId="89"/>
    <cellStyle name="__b-47-0" xfId="90"/>
    <cellStyle name="__b-48-0" xfId="91"/>
    <cellStyle name="__b-49-0" xfId="92"/>
    <cellStyle name="__b-5-0" xfId="93"/>
    <cellStyle name="__b-6-0" xfId="94"/>
    <cellStyle name="__b-7-0" xfId="95"/>
    <cellStyle name="__b-8-0" xfId="96"/>
    <cellStyle name="__b-9-0" xfId="97"/>
    <cellStyle name="DateStyle" xfId="98"/>
    <cellStyle name="DateTimeStyle" xfId="99"/>
    <cellStyle name="IntegralNumberStyle" xfId="100"/>
    <cellStyle name="MoneyStyle" xfId="101"/>
    <cellStyle name="NumberStyle" xfId="102"/>
    <cellStyle name="PercentStyle" xfId="103"/>
    <cellStyle name="TextStyle" xfId="104"/>
    <cellStyle name="TimeStyle" xfId="105"/>
    <cellStyle name="部门收入预算表01-2 __b-1-0" xfId="106"/>
    <cellStyle name="部门收入预算表01-2 __b-10-0" xfId="107"/>
    <cellStyle name="部门收入预算表01-2 __b-11-0" xfId="108"/>
    <cellStyle name="部门收入预算表01-2 __b-12-0" xfId="109"/>
    <cellStyle name="部门收入预算表01-2 __b-13-0" xfId="110"/>
    <cellStyle name="部门收入预算表01-2 __b-14-0" xfId="111"/>
    <cellStyle name="部门收入预算表01-2 __b-15-0" xfId="112"/>
    <cellStyle name="部门收入预算表01-2 __b-16-0" xfId="113"/>
    <cellStyle name="部门收入预算表01-2 __b-19-0" xfId="114"/>
    <cellStyle name="部门收入预算表01-2 __b-2-0" xfId="115"/>
    <cellStyle name="部门收入预算表01-2 __b-20-0" xfId="116"/>
    <cellStyle name="部门收入预算表01-2 __b-21-0" xfId="117"/>
    <cellStyle name="部门收入预算表01-2 __b-22-0" xfId="118"/>
    <cellStyle name="部门收入预算表01-2 __b-23-0" xfId="119"/>
    <cellStyle name="部门收入预算表01-2 __b-24-0" xfId="120"/>
    <cellStyle name="部门收入预算表01-2 __b-25-0" xfId="121"/>
    <cellStyle name="部门收入预算表01-2 __b-3-0" xfId="122"/>
    <cellStyle name="部门收入预算表01-2 __b-4-0" xfId="123"/>
    <cellStyle name="部门收入预算表01-2 __b-5-0" xfId="124"/>
    <cellStyle name="部门收入预算表01-2 __b-6-0" xfId="125"/>
    <cellStyle name="部门收入预算表01-2 __b-7-0" xfId="126"/>
    <cellStyle name="部门收入预算表01-2 __b-8-0" xfId="127"/>
    <cellStyle name="部门收入预算表01-2 __b-9-0" xfId="128"/>
    <cellStyle name="部门项目中期规划预算表13 __b-1-0" xfId="129"/>
    <cellStyle name="部门项目中期规划预算表13 __b-10-0" xfId="130"/>
    <cellStyle name="部门项目中期规划预算表13 __b-11-0" xfId="131"/>
    <cellStyle name="部门项目中期规划预算表13 __b-13-0" xfId="132"/>
    <cellStyle name="部门项目中期规划预算表13 __b-14-0" xfId="133"/>
    <cellStyle name="部门项目中期规划预算表13 __b-15-0" xfId="134"/>
    <cellStyle name="部门项目中期规划预算表13 __b-16-0" xfId="135"/>
    <cellStyle name="部门项目中期规划预算表13 __b-17-0" xfId="136"/>
    <cellStyle name="部门项目中期规划预算表13 __b-18-0" xfId="137"/>
    <cellStyle name="部门项目中期规划预算表13 __b-19-0" xfId="138"/>
    <cellStyle name="部门项目中期规划预算表13 __b-2-0" xfId="139"/>
    <cellStyle name="部门项目中期规划预算表13 __b-20-0" xfId="140"/>
    <cellStyle name="部门项目中期规划预算表13 __b-21-0" xfId="141"/>
    <cellStyle name="部门项目中期规划预算表13 __b-22-0" xfId="142"/>
    <cellStyle name="部门项目中期规划预算表13 __b-24-0" xfId="143"/>
    <cellStyle name="部门项目中期规划预算表13 __b-25-0" xfId="144"/>
    <cellStyle name="部门项目中期规划预算表13 __b-26-0" xfId="145"/>
    <cellStyle name="部门项目中期规划预算表13 __b-27-0" xfId="146"/>
    <cellStyle name="部门项目中期规划预算表13 __b-28-0" xfId="147"/>
    <cellStyle name="部门项目中期规划预算表13 __b-3-0" xfId="148"/>
    <cellStyle name="部门项目中期规划预算表13 __b-4-0" xfId="149"/>
    <cellStyle name="部门项目中期规划预算表13 __b-5-0" xfId="150"/>
    <cellStyle name="部门项目中期规划预算表13 __b-6-0" xfId="151"/>
    <cellStyle name="部门项目中期规划预算表13 __b-7-0" xfId="152"/>
    <cellStyle name="部门项目中期规划预算表13 __b-8-0" xfId="153"/>
    <cellStyle name="部门政府采购预算表08 __b-1-0" xfId="154"/>
    <cellStyle name="部门政府采购预算表08 __b-10-0" xfId="155"/>
    <cellStyle name="部门政府采购预算表08 __b-11-0" xfId="156"/>
    <cellStyle name="部门政府采购预算表08 __b-12-0" xfId="157"/>
    <cellStyle name="部门政府采购预算表08 __b-13-0" xfId="158"/>
    <cellStyle name="部门政府采购预算表08 __b-14-0" xfId="159"/>
    <cellStyle name="部门政府采购预算表08 __b-15-0" xfId="160"/>
    <cellStyle name="部门政府采购预算表08 __b-16-0" xfId="161"/>
    <cellStyle name="部门政府采购预算表08 __b-17-0" xfId="162"/>
    <cellStyle name="部门政府采购预算表08 __b-18-0" xfId="163"/>
    <cellStyle name="部门政府采购预算表08 __b-19-0" xfId="164"/>
    <cellStyle name="部门政府采购预算表08 __b-2-0" xfId="165"/>
    <cellStyle name="部门政府采购预算表08 __b-20-0" xfId="166"/>
    <cellStyle name="部门政府采购预算表08 __b-21-0" xfId="167"/>
    <cellStyle name="部门政府采购预算表08 __b-23-0" xfId="168"/>
    <cellStyle name="部门政府采购预算表08 __b-24-0" xfId="169"/>
    <cellStyle name="部门政府采购预算表08 __b-25-0" xfId="170"/>
    <cellStyle name="部门政府采购预算表08 __b-26-0" xfId="171"/>
    <cellStyle name="部门政府采购预算表08 __b-27-0" xfId="172"/>
    <cellStyle name="部门政府采购预算表08 __b-28-0" xfId="173"/>
    <cellStyle name="部门政府采购预算表08 __b-29-0" xfId="174"/>
    <cellStyle name="部门政府采购预算表08 __b-3-0" xfId="175"/>
    <cellStyle name="部门政府采购预算表08 __b-30-0" xfId="176"/>
    <cellStyle name="部门政府采购预算表08 __b-31-0" xfId="177"/>
    <cellStyle name="部门政府采购预算表08 __b-32-0" xfId="178"/>
    <cellStyle name="部门政府采购预算表08 __b-34-0" xfId="179"/>
    <cellStyle name="部门政府采购预算表08 __b-35-0" xfId="180"/>
    <cellStyle name="部门政府采购预算表08 __b-36-0" xfId="181"/>
    <cellStyle name="部门政府采购预算表08 __b-37-0" xfId="182"/>
    <cellStyle name="部门政府采购预算表08 __b-4-0" xfId="183"/>
    <cellStyle name="部门政府采购预算表08 __b-5-0" xfId="184"/>
    <cellStyle name="部门政府采购预算表08 __b-6-0" xfId="185"/>
    <cellStyle name="部门政府采购预算表08 __b-7-0" xfId="186"/>
    <cellStyle name="部门政府采购预算表08 __b-9-0" xfId="187"/>
    <cellStyle name="部门支出预算表01-03 __b-1-0" xfId="188"/>
    <cellStyle name="部门支出预算表01-03 __b-10-0" xfId="189"/>
    <cellStyle name="部门支出预算表01-03 __b-11-0" xfId="190"/>
    <cellStyle name="部门支出预算表01-03 __b-12-0" xfId="191"/>
    <cellStyle name="部门支出预算表01-03 __b-13-0" xfId="192"/>
    <cellStyle name="部门支出预算表01-03 __b-14-0" xfId="193"/>
    <cellStyle name="部门支出预算表01-03 __b-16-0" xfId="194"/>
    <cellStyle name="部门支出预算表01-03 __b-17-0" xfId="195"/>
    <cellStyle name="部门支出预算表01-03 __b-18-0" xfId="196"/>
    <cellStyle name="部门支出预算表01-03 __b-19-0" xfId="197"/>
    <cellStyle name="部门支出预算表01-03 __b-2-0" xfId="198"/>
    <cellStyle name="部门支出预算表01-03 __b-20-0" xfId="199"/>
    <cellStyle name="部门支出预算表01-03 __b-22-0" xfId="200"/>
    <cellStyle name="部门支出预算表01-03 __b-23-0" xfId="201"/>
    <cellStyle name="部门支出预算表01-03 __b-24-0" xfId="202"/>
    <cellStyle name="部门支出预算表01-03 __b-25-0" xfId="203"/>
    <cellStyle name="部门支出预算表01-03 __b-26-0" xfId="204"/>
    <cellStyle name="部门支出预算表01-03 __b-27-0" xfId="205"/>
    <cellStyle name="部门支出预算表01-03 __b-28-0" xfId="206"/>
    <cellStyle name="部门支出预算表01-03 __b-29-0" xfId="207"/>
    <cellStyle name="部门支出预算表01-03 __b-3-0" xfId="208"/>
    <cellStyle name="部门支出预算表01-03 __b-30-0" xfId="209"/>
    <cellStyle name="部门支出预算表01-03 __b-31-0" xfId="210"/>
    <cellStyle name="部门支出预算表01-03 __b-4-0" xfId="211"/>
    <cellStyle name="部门支出预算表01-03 __b-5-0" xfId="212"/>
    <cellStyle name="部门支出预算表01-03 __b-7-0" xfId="213"/>
    <cellStyle name="部门支出预算表01-03 __b-8-0" xfId="214"/>
    <cellStyle name="部门支出预算表01-03 __b-9-0" xfId="215"/>
    <cellStyle name="财政拨款收支预算总表02-1 __b-1-0" xfId="216"/>
    <cellStyle name="财政拨款收支预算总表02-1 __b-12-0" xfId="217"/>
    <cellStyle name="财政拨款收支预算总表02-1 __b-13-0" xfId="218"/>
    <cellStyle name="财政拨款收支预算总表02-1 __b-14-0" xfId="219"/>
    <cellStyle name="财政拨款收支预算总表02-1 __b-15-0" xfId="220"/>
    <cellStyle name="财政拨款收支预算总表02-1 __b-16-0" xfId="221"/>
    <cellStyle name="财政拨款收支预算总表02-1 __b-2-0" xfId="222"/>
    <cellStyle name="财政拨款收支预算总表02-1 __b-22-0" xfId="223"/>
    <cellStyle name="财政拨款收支预算总表02-1 __b-23-0" xfId="224"/>
    <cellStyle name="财政拨款收支预算总表02-1 __b-3-0" xfId="225"/>
    <cellStyle name="财政拨款收支预算总表02-1 __b-4-0" xfId="226"/>
    <cellStyle name="财政拨款收支预算总表02-1 __b-5-0" xfId="227"/>
    <cellStyle name="财政拨款收支预算总表02-1 __b-6-0" xfId="228"/>
    <cellStyle name="财政拨款收支预算总表02-1 __b-9-0" xfId="229"/>
    <cellStyle name="国有资本经营预算支出表07 __b-1-0" xfId="230"/>
    <cellStyle name="国有资本经营预算支出表07 __b-10-0" xfId="231"/>
    <cellStyle name="国有资本经营预算支出表07 __b-11-0" xfId="232"/>
    <cellStyle name="国有资本经营预算支出表07 __b-12-0" xfId="233"/>
    <cellStyle name="国有资本经营预算支出表07 __b-13-0" xfId="234"/>
    <cellStyle name="国有资本经营预算支出表07 __b-14-0" xfId="235"/>
    <cellStyle name="国有资本经营预算支出表07 __b-15-0" xfId="236"/>
    <cellStyle name="国有资本经营预算支出表07 __b-16-0" xfId="237"/>
    <cellStyle name="国有资本经营预算支出表07 __b-17-0" xfId="238"/>
    <cellStyle name="国有资本经营预算支出表07 __b-18-0" xfId="239"/>
    <cellStyle name="国有资本经营预算支出表07 __b-19-0" xfId="240"/>
    <cellStyle name="国有资本经营预算支出表07 __b-2-0" xfId="241"/>
    <cellStyle name="国有资本经营预算支出表07 __b-20-0" xfId="242"/>
    <cellStyle name="国有资本经营预算支出表07 __b-21-0" xfId="243"/>
    <cellStyle name="国有资本经营预算支出表07 __b-24-0" xfId="244"/>
    <cellStyle name="国有资本经营预算支出表07 __b-27-0" xfId="245"/>
    <cellStyle name="国有资本经营预算支出表07 __b-28-0" xfId="246"/>
    <cellStyle name="国有资本经营预算支出表07 __b-3-0" xfId="247"/>
    <cellStyle name="国有资本经营预算支出表07 __b-4-0" xfId="248"/>
    <cellStyle name="国有资本经营预算支出表07 __b-5-0" xfId="249"/>
    <cellStyle name="国有资本经营预算支出表07 __b-6-0" xfId="250"/>
    <cellStyle name="国有资本经营预算支出表07 __b-7-0" xfId="251"/>
    <cellStyle name="国有资本经营预算支出表07 __b-8-0" xfId="252"/>
    <cellStyle name="基本支出预算表（人员类.运转类公用经费项目）04 __b-1-0" xfId="253"/>
    <cellStyle name="基本支出预算表（人员类.运转类公用经费项目）04 __b-10-0" xfId="254"/>
    <cellStyle name="基本支出预算表（人员类.运转类公用经费项目）04 __b-11-0" xfId="255"/>
    <cellStyle name="基本支出预算表（人员类.运转类公用经费项目）04 __b-12-0" xfId="256"/>
    <cellStyle name="基本支出预算表（人员类.运转类公用经费项目）04 __b-13-0" xfId="257"/>
    <cellStyle name="基本支出预算表（人员类.运转类公用经费项目）04 __b-14-0" xfId="258"/>
    <cellStyle name="基本支出预算表（人员类.运转类公用经费项目）04 __b-15-0" xfId="259"/>
    <cellStyle name="基本支出预算表（人员类.运转类公用经费项目）04 __b-16-0" xfId="260"/>
    <cellStyle name="基本支出预算表（人员类.运转类公用经费项目）04 __b-17-0" xfId="261"/>
    <cellStyle name="基本支出预算表（人员类.运转类公用经费项目）04 __b-18-0" xfId="262"/>
    <cellStyle name="基本支出预算表（人员类.运转类公用经费项目）04 __b-19-0" xfId="263"/>
    <cellStyle name="基本支出预算表（人员类.运转类公用经费项目）04 __b-2-0" xfId="264"/>
    <cellStyle name="基本支出预算表（人员类.运转类公用经费项目）04 __b-20-0" xfId="265"/>
    <cellStyle name="基本支出预算表（人员类.运转类公用经费项目）04 __b-21-0" xfId="266"/>
    <cellStyle name="基本支出预算表（人员类.运转类公用经费项目）04 __b-23-0" xfId="267"/>
    <cellStyle name="基本支出预算表（人员类.运转类公用经费项目）04 __b-24-0" xfId="268"/>
    <cellStyle name="基本支出预算表（人员类.运转类公用经费项目）04 __b-25-0" xfId="269"/>
    <cellStyle name="基本支出预算表（人员类.运转类公用经费项目）04 __b-26-0" xfId="270"/>
    <cellStyle name="基本支出预算表（人员类.运转类公用经费项目）04 __b-27-0" xfId="271"/>
    <cellStyle name="基本支出预算表（人员类.运转类公用经费项目）04 __b-28-0" xfId="272"/>
    <cellStyle name="基本支出预算表（人员类.运转类公用经费项目）04 __b-29-0" xfId="273"/>
    <cellStyle name="基本支出预算表（人员类.运转类公用经费项目）04 __b-3-0" xfId="274"/>
    <cellStyle name="基本支出预算表（人员类.运转类公用经费项目）04 __b-30-0" xfId="275"/>
    <cellStyle name="基本支出预算表（人员类.运转类公用经费项目）04 __b-33-0" xfId="276"/>
    <cellStyle name="基本支出预算表（人员类.运转类公用经费项目）04 __b-34-0" xfId="277"/>
    <cellStyle name="基本支出预算表（人员类.运转类公用经费项目）04 __b-35-0" xfId="278"/>
    <cellStyle name="基本支出预算表（人员类.运转类公用经费项目）04 __b-36-0" xfId="279"/>
    <cellStyle name="基本支出预算表（人员类.运转类公用经费项目）04 __b-37-0" xfId="280"/>
    <cellStyle name="基本支出预算表（人员类.运转类公用经费项目）04 __b-38-0" xfId="281"/>
    <cellStyle name="基本支出预算表（人员类.运转类公用经费项目）04 __b-39-0" xfId="282"/>
    <cellStyle name="基本支出预算表（人员类.运转类公用经费项目）04 __b-4-0" xfId="283"/>
    <cellStyle name="基本支出预算表（人员类.运转类公用经费项目）04 __b-40-0" xfId="284"/>
    <cellStyle name="基本支出预算表（人员类.运转类公用经费项目）04 __b-5-0" xfId="285"/>
    <cellStyle name="基本支出预算表（人员类.运转类公用经费项目）04 __b-6-0" xfId="286"/>
    <cellStyle name="基本支出预算表（人员类.运转类公用经费项目）04 __b-7-0" xfId="287"/>
    <cellStyle name="基本支出预算表（人员类.运转类公用经费项目）04 __b-8-0" xfId="288"/>
    <cellStyle name="基本支出预算表（人员类.运转类公用经费项目）04 __b-9-0" xfId="289"/>
    <cellStyle name="上级补助项目支出预算表12 __b-1-0" xfId="290"/>
    <cellStyle name="上级补助项目支出预算表12 __b-10-0" xfId="291"/>
    <cellStyle name="上级补助项目支出预算表12 __b-11-0" xfId="292"/>
    <cellStyle name="上级补助项目支出预算表12 __b-12-0" xfId="293"/>
    <cellStyle name="上级补助项目支出预算表12 __b-13-0" xfId="294"/>
    <cellStyle name="上级补助项目支出预算表12 __b-14-0" xfId="295"/>
    <cellStyle name="上级补助项目支出预算表12 __b-15-0" xfId="296"/>
    <cellStyle name="上级补助项目支出预算表12 __b-16-0" xfId="297"/>
    <cellStyle name="上级补助项目支出预算表12 __b-17-0" xfId="298"/>
    <cellStyle name="上级补助项目支出预算表12 __b-18-0" xfId="299"/>
    <cellStyle name="上级补助项目支出预算表12 __b-19-0" xfId="300"/>
    <cellStyle name="上级补助项目支出预算表12 __b-2-0" xfId="301"/>
    <cellStyle name="上级补助项目支出预算表12 __b-20-0" xfId="302"/>
    <cellStyle name="上级补助项目支出预算表12 __b-21-0" xfId="303"/>
    <cellStyle name="上级补助项目支出预算表12 __b-24-0" xfId="304"/>
    <cellStyle name="上级补助项目支出预算表12 __b-25-0" xfId="305"/>
    <cellStyle name="上级补助项目支出预算表12 __b-26-0" xfId="306"/>
    <cellStyle name="上级补助项目支出预算表12 __b-27-0" xfId="307"/>
    <cellStyle name="上级补助项目支出预算表12 __b-28-0" xfId="308"/>
    <cellStyle name="上级补助项目支出预算表12 __b-29-0" xfId="309"/>
    <cellStyle name="上级补助项目支出预算表12 __b-3-0" xfId="310"/>
    <cellStyle name="上级补助项目支出预算表12 __b-4-0" xfId="311"/>
    <cellStyle name="上级补助项目支出预算表12 __b-5-0" xfId="312"/>
    <cellStyle name="上级补助项目支出预算表12 __b-6-0" xfId="313"/>
    <cellStyle name="上级补助项目支出预算表12 __b-7-0" xfId="314"/>
    <cellStyle name="上级补助项目支出预算表12 __b-8-0" xfId="315"/>
    <cellStyle name="上级补助项目支出预算表12 __b-9-0" xfId="316"/>
    <cellStyle name="市对下转移支付绩效目标表10-2 __b-1-0" xfId="317"/>
    <cellStyle name="市对下转移支付绩效目标表10-2 __b-10-0" xfId="318"/>
    <cellStyle name="市对下转移支付绩效目标表10-2 __b-11-0" xfId="319"/>
    <cellStyle name="市对下转移支付绩效目标表10-2 __b-12-0" xfId="320"/>
    <cellStyle name="市对下转移支付绩效目标表10-2 __b-13-0" xfId="321"/>
    <cellStyle name="市对下转移支付绩效目标表10-2 __b-14-0" xfId="322"/>
    <cellStyle name="市对下转移支付绩效目标表10-2 __b-16-0" xfId="323"/>
    <cellStyle name="市对下转移支付绩效目标表10-2 __b-17-0" xfId="324"/>
    <cellStyle name="市对下转移支付绩效目标表10-2 __b-18-0" xfId="325"/>
    <cellStyle name="市对下转移支付绩效目标表10-2 __b-2-0" xfId="326"/>
    <cellStyle name="市对下转移支付绩效目标表10-2 __b-3-0" xfId="327"/>
    <cellStyle name="市对下转移支付绩效目标表10-2 __b-4-0" xfId="328"/>
    <cellStyle name="市对下转移支付绩效目标表10-2 __b-5-0" xfId="329"/>
    <cellStyle name="市对下转移支付绩效目标表10-2 __b-9-0" xfId="330"/>
    <cellStyle name="市对下转移支付预算表10-1 __b-1-0" xfId="331"/>
    <cellStyle name="市对下转移支付预算表10-1 __b-10-0" xfId="332"/>
    <cellStyle name="市对下转移支付预算表10-1 __b-11-0" xfId="333"/>
    <cellStyle name="市对下转移支付预算表10-1 __b-14-0" xfId="334"/>
    <cellStyle name="市对下转移支付预算表10-1 __b-15-0" xfId="335"/>
    <cellStyle name="市对下转移支付预算表10-1 __b-16-0" xfId="336"/>
    <cellStyle name="市对下转移支付预算表10-1 __b-17-0" xfId="337"/>
    <cellStyle name="市对下转移支付预算表10-1 __b-18-0" xfId="338"/>
    <cellStyle name="市对下转移支付预算表10-1 __b-2-0" xfId="339"/>
    <cellStyle name="市对下转移支付预算表10-1 __b-21-0" xfId="340"/>
    <cellStyle name="市对下转移支付预算表10-1 __b-22-0" xfId="341"/>
    <cellStyle name="市对下转移支付预算表10-1 __b-23-0" xfId="342"/>
    <cellStyle name="市对下转移支付预算表10-1 __b-25-0" xfId="343"/>
    <cellStyle name="市对下转移支付预算表10-1 __b-26-0" xfId="344"/>
    <cellStyle name="市对下转移支付预算表10-1 __b-27-0" xfId="345"/>
    <cellStyle name="市对下转移支付预算表10-1 __b-28-0" xfId="346"/>
    <cellStyle name="市对下转移支付预算表10-1 __b-3-0" xfId="347"/>
    <cellStyle name="市对下转移支付预算表10-1 __b-30-0" xfId="348"/>
    <cellStyle name="市对下转移支付预算表10-1 __b-4-0" xfId="349"/>
    <cellStyle name="市对下转移支付预算表10-1 __b-5-0" xfId="350"/>
    <cellStyle name="市对下转移支付预算表10-1 __b-6-0" xfId="351"/>
    <cellStyle name="市对下转移支付预算表10-1 __b-7-0" xfId="352"/>
    <cellStyle name="市对下转移支付预算表10-1 __b-8-0" xfId="353"/>
    <cellStyle name="市对下转移支付预算表10-1 __b-9-0" xfId="354"/>
    <cellStyle name="项目支出绩效目标表（本级下达）05-2 __b-1-0" xfId="355"/>
    <cellStyle name="项目支出绩效目标表（本级下达）05-2 __b-10-0" xfId="356"/>
    <cellStyle name="项目支出绩效目标表（本级下达）05-2 __b-11-0" xfId="357"/>
    <cellStyle name="项目支出绩效目标表（本级下达）05-2 __b-12-0" xfId="358"/>
    <cellStyle name="项目支出绩效目标表（本级下达）05-2 __b-14-0" xfId="359"/>
    <cellStyle name="项目支出绩效目标表（本级下达）05-2 __b-15-0" xfId="360"/>
    <cellStyle name="项目支出绩效目标表（本级下达）05-2 __b-16-0" xfId="361"/>
    <cellStyle name="项目支出绩效目标表（本级下达）05-2 __b-17-0" xfId="362"/>
    <cellStyle name="项目支出绩效目标表（本级下达）05-2 __b-2-0" xfId="363"/>
    <cellStyle name="项目支出绩效目标表（本级下达）05-2 __b-3-0" xfId="364"/>
    <cellStyle name="项目支出绩效目标表（本级下达）05-2 __b-4-0" xfId="365"/>
    <cellStyle name="项目支出绩效目标表（本级下达）05-2 __b-5-0" xfId="366"/>
    <cellStyle name="项目支出绩效目标表（本级下达）05-2 __b-9-0" xfId="367"/>
    <cellStyle name="项目支出绩效目标表（另文下达）05-3 __b-1-0" xfId="368"/>
    <cellStyle name="项目支出绩效目标表（另文下达）05-3 __b-10-0" xfId="369"/>
    <cellStyle name="项目支出绩效目标表（另文下达）05-3 __b-11-0" xfId="370"/>
    <cellStyle name="项目支出绩效目标表（另文下达）05-3 __b-13-0" xfId="371"/>
    <cellStyle name="项目支出绩效目标表（另文下达）05-3 __b-14-0" xfId="372"/>
    <cellStyle name="项目支出绩效目标表（另文下达）05-3 __b-15-0" xfId="373"/>
    <cellStyle name="项目支出绩效目标表（另文下达）05-3 __b-2-0" xfId="374"/>
    <cellStyle name="项目支出绩效目标表（另文下达）05-3 __b-3-0" xfId="375"/>
    <cellStyle name="项目支出绩效目标表（另文下达）05-3 __b-4-0" xfId="376"/>
    <cellStyle name="项目支出绩效目标表（另文下达）05-3 __b-5-0" xfId="377"/>
    <cellStyle name="项目支出绩效目标表（另文下达）05-3 __b-6-0" xfId="378"/>
    <cellStyle name="项目支出绩效目标表（另文下达）05-3 __b-7-0" xfId="379"/>
    <cellStyle name="项目支出绩效目标表（另文下达）05-3 __b-8-0" xfId="380"/>
    <cellStyle name="项目支出绩效目标表（另文下达）05-3 __b-9-0" xfId="381"/>
    <cellStyle name="项目支出预算表（其他运转类.特定目标类项目）05-1 __b-1-0" xfId="382"/>
    <cellStyle name="项目支出预算表（其他运转类.特定目标类项目）05-1 __b-12-0" xfId="383"/>
    <cellStyle name="项目支出预算表（其他运转类.特定目标类项目）05-1 __b-13-0" xfId="384"/>
    <cellStyle name="项目支出预算表（其他运转类.特定目标类项目）05-1 __b-14-0" xfId="385"/>
    <cellStyle name="项目支出预算表（其他运转类.特定目标类项目）05-1 __b-15-0" xfId="386"/>
    <cellStyle name="项目支出预算表（其他运转类.特定目标类项目）05-1 __b-16-0" xfId="387"/>
    <cellStyle name="项目支出预算表（其他运转类.特定目标类项目）05-1 __b-17-0" xfId="388"/>
    <cellStyle name="项目支出预算表（其他运转类.特定目标类项目）05-1 __b-18-0" xfId="389"/>
    <cellStyle name="项目支出预算表（其他运转类.特定目标类项目）05-1 __b-19-0" xfId="390"/>
    <cellStyle name="项目支出预算表（其他运转类.特定目标类项目）05-1 __b-2-0" xfId="391"/>
    <cellStyle name="项目支出预算表（其他运转类.特定目标类项目）05-1 __b-20-0" xfId="392"/>
    <cellStyle name="项目支出预算表（其他运转类.特定目标类项目）05-1 __b-21-0" xfId="393"/>
    <cellStyle name="项目支出预算表（其他运转类.特定目标类项目）05-1 __b-22-0" xfId="394"/>
    <cellStyle name="项目支出预算表（其他运转类.特定目标类项目）05-1 __b-23-0" xfId="395"/>
    <cellStyle name="项目支出预算表（其他运转类.特定目标类项目）05-1 __b-24-0" xfId="396"/>
    <cellStyle name="项目支出预算表（其他运转类.特定目标类项目）05-1 __b-25-0" xfId="397"/>
    <cellStyle name="项目支出预算表（其他运转类.特定目标类项目）05-1 __b-28-0" xfId="398"/>
    <cellStyle name="项目支出预算表（其他运转类.特定目标类项目）05-1 __b-29-0" xfId="399"/>
    <cellStyle name="项目支出预算表（其他运转类.特定目标类项目）05-1 __b-3-0" xfId="400"/>
    <cellStyle name="项目支出预算表（其他运转类.特定目标类项目）05-1 __b-30-0" xfId="401"/>
    <cellStyle name="项目支出预算表（其他运转类.特定目标类项目）05-1 __b-31-0" xfId="402"/>
    <cellStyle name="项目支出预算表（其他运转类.特定目标类项目）05-1 __b-32-0" xfId="403"/>
    <cellStyle name="项目支出预算表（其他运转类.特定目标类项目）05-1 __b-33-0" xfId="404"/>
    <cellStyle name="项目支出预算表（其他运转类.特定目标类项目）05-1 __b-34-0" xfId="405"/>
    <cellStyle name="项目支出预算表（其他运转类.特定目标类项目）05-1 __b-35-0" xfId="406"/>
    <cellStyle name="项目支出预算表（其他运转类.特定目标类项目）05-1 __b-36-0" xfId="407"/>
    <cellStyle name="项目支出预算表（其他运转类.特定目标类项目）05-1 __b-4-0" xfId="408"/>
    <cellStyle name="项目支出预算表（其他运转类.特定目标类项目）05-1 __b-41-0" xfId="409"/>
    <cellStyle name="项目支出预算表（其他运转类.特定目标类项目）05-1 __b-42-0" xfId="410"/>
    <cellStyle name="项目支出预算表（其他运转类.特定目标类项目）05-1 __b-5-0" xfId="411"/>
    <cellStyle name="项目支出预算表（其他运转类.特定目标类项目）05-1 __b-6-0" xfId="412"/>
    <cellStyle name="项目支出预算表（其他运转类.特定目标类项目）05-1 __b-7-0" xfId="413"/>
    <cellStyle name="项目支出预算表（其他运转类.特定目标类项目）05-1 __b-8-0" xfId="414"/>
    <cellStyle name="新增资产配置表11 __b-1-0" xfId="415"/>
    <cellStyle name="新增资产配置表11 __b-10-0" xfId="416"/>
    <cellStyle name="新增资产配置表11 __b-11-0" xfId="417"/>
    <cellStyle name="新增资产配置表11 __b-12-0" xfId="418"/>
    <cellStyle name="新增资产配置表11 __b-15-0" xfId="419"/>
    <cellStyle name="新增资产配置表11 __b-18-0" xfId="420"/>
    <cellStyle name="新增资产配置表11 __b-19-0" xfId="421"/>
    <cellStyle name="新增资产配置表11 __b-2-0" xfId="422"/>
    <cellStyle name="新增资产配置表11 __b-3-0" xfId="423"/>
    <cellStyle name="新增资产配置表11 __b-4-0" xfId="424"/>
    <cellStyle name="新增资产配置表11 __b-5-0" xfId="425"/>
    <cellStyle name="新增资产配置表11 __b-6-0" xfId="426"/>
    <cellStyle name="新增资产配置表11 __b-7-0" xfId="427"/>
    <cellStyle name="新增资产配置表11 __b-8-0" xfId="428"/>
    <cellStyle name="新增资产配置表11 __b-9-0" xfId="429"/>
    <cellStyle name="一般公共预算“三公”经费支出预算表03 __b-1-0" xfId="430"/>
    <cellStyle name="一般公共预算“三公”经费支出预算表03 __b-10-0" xfId="431"/>
    <cellStyle name="一般公共预算“三公”经费支出预算表03 __b-11-0" xfId="432"/>
    <cellStyle name="一般公共预算“三公”经费支出预算表03 __b-12-0" xfId="433"/>
    <cellStyle name="一般公共预算“三公”经费支出预算表03 __b-13-0" xfId="434"/>
    <cellStyle name="一般公共预算“三公”经费支出预算表03 __b-14-0" xfId="435"/>
    <cellStyle name="一般公共预算“三公”经费支出预算表03 __b-18-0" xfId="436"/>
    <cellStyle name="一般公共预算“三公”经费支出预算表03 __b-2-0" xfId="437"/>
    <cellStyle name="一般公共预算“三公”经费支出预算表03 __b-20-0" xfId="438"/>
    <cellStyle name="一般公共预算“三公”经费支出预算表03 __b-21-0" xfId="439"/>
    <cellStyle name="一般公共预算“三公”经费支出预算表03 __b-3-0" xfId="440"/>
    <cellStyle name="一般公共预算“三公”经费支出预算表03 __b-4-0" xfId="441"/>
    <cellStyle name="一般公共预算“三公”经费支出预算表03 __b-5-0" xfId="442"/>
    <cellStyle name="一般公共预算“三公”经费支出预算表03 __b-6-0" xfId="443"/>
    <cellStyle name="一般公共预算“三公”经费支出预算表03 __b-9-0" xfId="444"/>
    <cellStyle name="一般公共预算支出预算表（按功能科目分类）02-2 __b-1-0" xfId="445"/>
    <cellStyle name="一般公共预算支出预算表（按功能科目分类）02-2 __b-11-0" xfId="446"/>
    <cellStyle name="一般公共预算支出预算表（按功能科目分类）02-2 __b-12-0" xfId="447"/>
    <cellStyle name="一般公共预算支出预算表（按功能科目分类）02-2 __b-15-0" xfId="448"/>
    <cellStyle name="一般公共预算支出预算表（按功能科目分类）02-2 __b-16-0" xfId="449"/>
    <cellStyle name="一般公共预算支出预算表（按功能科目分类）02-2 __b-17-0" xfId="450"/>
    <cellStyle name="一般公共预算支出预算表（按功能科目分类）02-2 __b-18-0" xfId="451"/>
    <cellStyle name="一般公共预算支出预算表（按功能科目分类）02-2 __b-19-0" xfId="452"/>
    <cellStyle name="一般公共预算支出预算表（按功能科目分类）02-2 __b-2-0" xfId="453"/>
    <cellStyle name="一般公共预算支出预算表（按功能科目分类）02-2 __b-20-0" xfId="454"/>
    <cellStyle name="一般公共预算支出预算表（按功能科目分类）02-2 __b-21-0" xfId="455"/>
    <cellStyle name="一般公共预算支出预算表（按功能科目分类）02-2 __b-22-0" xfId="456"/>
    <cellStyle name="一般公共预算支出预算表（按功能科目分类）02-2 __b-23-0" xfId="457"/>
    <cellStyle name="一般公共预算支出预算表（按功能科目分类）02-2 __b-24-0" xfId="458"/>
    <cellStyle name="一般公共预算支出预算表（按功能科目分类）02-2 __b-25-0" xfId="459"/>
    <cellStyle name="一般公共预算支出预算表（按功能科目分类）02-2 __b-26-0" xfId="460"/>
    <cellStyle name="一般公共预算支出预算表（按功能科目分类）02-2 __b-27-0" xfId="461"/>
    <cellStyle name="一般公共预算支出预算表（按功能科目分类）02-2 __b-3-0" xfId="462"/>
    <cellStyle name="一般公共预算支出预算表（按功能科目分类）02-2 __b-4-0" xfId="463"/>
    <cellStyle name="一般公共预算支出预算表（按功能科目分类）02-2 __b-5-0" xfId="464"/>
    <cellStyle name="一般公共预算支出预算表（按功能科目分类）02-2 __b-6-0" xfId="465"/>
    <cellStyle name="一般公共预算支出预算表（按功能科目分类）02-2 __b-7-0" xfId="466"/>
    <cellStyle name="一般公共预算支出预算表（按功能科目分类）02-2 __b-8-0" xfId="467"/>
    <cellStyle name="一般公共预算支出预算表（按功能科目分类）02-2 __b-9-0" xfId="468"/>
    <cellStyle name="一般公共预算支出预算表（按经济科目分类）02-3 __b-1-0" xfId="469"/>
    <cellStyle name="一般公共预算支出预算表（按经济科目分类）02-3 __b-11-0" xfId="470"/>
    <cellStyle name="一般公共预算支出预算表（按经济科目分类）02-3 __b-12-0" xfId="471"/>
    <cellStyle name="一般公共预算支出预算表（按经济科目分类）02-3 __b-14-0" xfId="472"/>
    <cellStyle name="一般公共预算支出预算表（按经济科目分类）02-3 __b-15-0" xfId="473"/>
    <cellStyle name="一般公共预算支出预算表（按经济科目分类）02-3 __b-16-0" xfId="474"/>
    <cellStyle name="一般公共预算支出预算表（按经济科目分类）02-3 __b-17-0" xfId="475"/>
    <cellStyle name="一般公共预算支出预算表（按经济科目分类）02-3 __b-18-0" xfId="476"/>
    <cellStyle name="一般公共预算支出预算表（按经济科目分类）02-3 __b-19-0" xfId="477"/>
    <cellStyle name="一般公共预算支出预算表（按经济科目分类）02-3 __b-2-0" xfId="478"/>
    <cellStyle name="一般公共预算支出预算表（按经济科目分类）02-3 __b-24-0" xfId="479"/>
    <cellStyle name="一般公共预算支出预算表（按经济科目分类）02-3 __b-25-0" xfId="480"/>
    <cellStyle name="一般公共预算支出预算表（按经济科目分类）02-3 __b-27-0" xfId="481"/>
    <cellStyle name="一般公共预算支出预算表（按经济科目分类）02-3 __b-28-0" xfId="482"/>
    <cellStyle name="一般公共预算支出预算表（按经济科目分类）02-3 __b-29-0" xfId="483"/>
    <cellStyle name="一般公共预算支出预算表（按经济科目分类）02-3 __b-3-0" xfId="484"/>
    <cellStyle name="一般公共预算支出预算表（按经济科目分类）02-3 __b-30-0" xfId="485"/>
    <cellStyle name="一般公共预算支出预算表（按经济科目分类）02-3 __b-31-0" xfId="486"/>
    <cellStyle name="一般公共预算支出预算表（按经济科目分类）02-3 __b-32-0" xfId="487"/>
    <cellStyle name="一般公共预算支出预算表（按经济科目分类）02-3 __b-33-0" xfId="488"/>
    <cellStyle name="一般公共预算支出预算表（按经济科目分类）02-3 __b-34-0" xfId="489"/>
    <cellStyle name="一般公共预算支出预算表（按经济科目分类）02-3 __b-35-0" xfId="490"/>
    <cellStyle name="一般公共预算支出预算表（按经济科目分类）02-3 __b-36-0" xfId="491"/>
    <cellStyle name="一般公共预算支出预算表（按经济科目分类）02-3 __b-4-0" xfId="492"/>
    <cellStyle name="一般公共预算支出预算表（按经济科目分类）02-3 __b-5-0" xfId="493"/>
    <cellStyle name="一般公共预算支出预算表（按经济科目分类）02-3 __b-6-0" xfId="494"/>
    <cellStyle name="一般公共预算支出预算表（按经济科目分类）02-3 __b-7-0" xfId="495"/>
    <cellStyle name="一般公共预算支出预算表（按经济科目分类）02-3 __b-9-0" xfId="496"/>
    <cellStyle name="政府购买服务预算表09 __b-1-0" xfId="497"/>
    <cellStyle name="政府购买服务预算表09 __b-10-0" xfId="498"/>
    <cellStyle name="政府购买服务预算表09 __b-11-0" xfId="499"/>
    <cellStyle name="政府购买服务预算表09 __b-12-0" xfId="500"/>
    <cellStyle name="政府购买服务预算表09 __b-13-0" xfId="501"/>
    <cellStyle name="政府购买服务预算表09 __b-14-0" xfId="502"/>
    <cellStyle name="政府购买服务预算表09 __b-15-0" xfId="503"/>
    <cellStyle name="政府购买服务预算表09 __b-16-0" xfId="504"/>
    <cellStyle name="政府购买服务预算表09 __b-17-0" xfId="505"/>
    <cellStyle name="政府购买服务预算表09 __b-18-0" xfId="506"/>
    <cellStyle name="政府购买服务预算表09 __b-19-0" xfId="507"/>
    <cellStyle name="政府购买服务预算表09 __b-2-0" xfId="508"/>
    <cellStyle name="政府购买服务预算表09 __b-20-0" xfId="509"/>
    <cellStyle name="政府购买服务预算表09 __b-21-0" xfId="510"/>
    <cellStyle name="政府购买服务预算表09 __b-22-0" xfId="511"/>
    <cellStyle name="政府购买服务预算表09 __b-23-0" xfId="512"/>
    <cellStyle name="政府购买服务预算表09 __b-24-0" xfId="513"/>
    <cellStyle name="政府购买服务预算表09 __b-27-0" xfId="514"/>
    <cellStyle name="政府购买服务预算表09 __b-28-0" xfId="515"/>
    <cellStyle name="政府购买服务预算表09 __b-29-0" xfId="516"/>
    <cellStyle name="政府购买服务预算表09 __b-3-0" xfId="517"/>
    <cellStyle name="政府购买服务预算表09 __b-30-0" xfId="518"/>
    <cellStyle name="政府购买服务预算表09 __b-31-0" xfId="519"/>
    <cellStyle name="政府购买服务预算表09 __b-32-0" xfId="520"/>
    <cellStyle name="政府购买服务预算表09 __b-33-0" xfId="521"/>
    <cellStyle name="政府购买服务预算表09 __b-34-0" xfId="522"/>
    <cellStyle name="政府购买服务预算表09 __b-35-0" xfId="523"/>
    <cellStyle name="政府购买服务预算表09 __b-36-0" xfId="524"/>
    <cellStyle name="政府购买服务预算表09 __b-37-0" xfId="525"/>
    <cellStyle name="政府购买服务预算表09 __b-39-0" xfId="526"/>
    <cellStyle name="政府购买服务预算表09 __b-4-0" xfId="527"/>
    <cellStyle name="政府购买服务预算表09 __b-40-0" xfId="528"/>
    <cellStyle name="政府购买服务预算表09 __b-41-0" xfId="529"/>
    <cellStyle name="政府购买服务预算表09 __b-42-0" xfId="530"/>
    <cellStyle name="政府购买服务预算表09 __b-43-0" xfId="531"/>
    <cellStyle name="政府购买服务预算表09 __b-44-0" xfId="532"/>
    <cellStyle name="政府购买服务预算表09 __b-5-0" xfId="533"/>
    <cellStyle name="政府购买服务预算表09 __b-6-0" xfId="534"/>
    <cellStyle name="政府购买服务预算表09 __b-8-0" xfId="535"/>
    <cellStyle name="政府性基金预算支出预算表06 __b-1-0" xfId="536"/>
    <cellStyle name="政府性基金预算支出预算表06 __b-11-0" xfId="537"/>
    <cellStyle name="政府性基金预算支出预算表06 __b-12-0" xfId="538"/>
    <cellStyle name="政府性基金预算支出预算表06 __b-13-0" xfId="539"/>
    <cellStyle name="政府性基金预算支出预算表06 __b-14-0" xfId="540"/>
    <cellStyle name="政府性基金预算支出预算表06 __b-15-0" xfId="541"/>
    <cellStyle name="政府性基金预算支出预算表06 __b-16-0" xfId="542"/>
    <cellStyle name="政府性基金预算支出预算表06 __b-17-0" xfId="543"/>
    <cellStyle name="政府性基金预算支出预算表06 __b-18-0" xfId="544"/>
    <cellStyle name="政府性基金预算支出预算表06 __b-19-0" xfId="545"/>
    <cellStyle name="政府性基金预算支出预算表06 __b-2-0" xfId="546"/>
    <cellStyle name="政府性基金预算支出预算表06 __b-20-0" xfId="547"/>
    <cellStyle name="政府性基金预算支出预算表06 __b-21-0" xfId="548"/>
    <cellStyle name="政府性基金预算支出预算表06 __b-22-0" xfId="549"/>
    <cellStyle name="政府性基金预算支出预算表06 __b-25-0" xfId="550"/>
    <cellStyle name="政府性基金预算支出预算表06 __b-28-0" xfId="551"/>
    <cellStyle name="政府性基金预算支出预算表06 __b-29-0" xfId="552"/>
    <cellStyle name="政府性基金预算支出预算表06 __b-3-0" xfId="553"/>
    <cellStyle name="政府性基金预算支出预算表06 __b-4-0" xfId="554"/>
    <cellStyle name="政府性基金预算支出预算表06 __b-5-0" xfId="555"/>
    <cellStyle name="政府性基金预算支出预算表06 __b-6-0" xfId="556"/>
    <cellStyle name="政府性基金预算支出预算表06 __b-7-0" xfId="557"/>
    <cellStyle name="政府性基金预算支出预算表06 __b-9-0" xfId="558"/>
    <cellStyle name="Normal" xfId="5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8"/>
  <sheetViews>
    <sheetView topLeftCell="A2" workbookViewId="0">
      <selection activeCell="A1" sqref="A1"/>
    </sheetView>
  </sheetViews>
  <sheetFormatPr defaultColWidth="8" defaultRowHeight="14.25" customHeight="1" outlineLevelCol="3"/>
  <cols>
    <col min="1" max="1" width="39.6296296296296" customWidth="1"/>
    <col min="2" max="2" width="43.1296296296296" customWidth="1"/>
    <col min="3" max="3" width="39.75" customWidth="1"/>
    <col min="4" max="4" width="42.75" customWidth="1"/>
  </cols>
  <sheetData>
    <row r="1" ht="13.5" customHeight="1" spans="4:4">
      <c r="D1" s="105" t="s">
        <v>0</v>
      </c>
    </row>
    <row r="2" ht="36" customHeight="1" spans="1:4">
      <c r="A2" s="124" t="s">
        <v>1</v>
      </c>
      <c r="B2" s="283"/>
      <c r="C2" s="283"/>
      <c r="D2" s="283"/>
    </row>
    <row r="3" ht="21" customHeight="1" spans="1:4">
      <c r="A3" s="284" t="str">
        <f>"单位名称："&amp;"曲靖市强制隔离戒毒所"</f>
        <v>单位名称：曲靖市强制隔离戒毒所</v>
      </c>
      <c r="B3" s="285"/>
      <c r="C3" s="285"/>
      <c r="D3" s="292" t="s">
        <v>2</v>
      </c>
    </row>
    <row r="4" ht="19.5" customHeight="1" spans="1:4">
      <c r="A4" s="286" t="s">
        <v>3</v>
      </c>
      <c r="B4" s="287"/>
      <c r="C4" s="286" t="s">
        <v>4</v>
      </c>
      <c r="D4" s="287"/>
    </row>
    <row r="5" ht="19.5" customHeight="1" spans="1:4">
      <c r="A5" s="288" t="s">
        <v>5</v>
      </c>
      <c r="B5" s="288" t="s">
        <v>6</v>
      </c>
      <c r="C5" s="288" t="s">
        <v>7</v>
      </c>
      <c r="D5" s="288" t="s">
        <v>6</v>
      </c>
    </row>
    <row r="6" ht="19.5" customHeight="1" spans="1:4">
      <c r="A6" s="289"/>
      <c r="B6" s="289"/>
      <c r="C6" s="289"/>
      <c r="D6" s="289"/>
    </row>
    <row r="7" ht="20.25" customHeight="1" spans="1:4">
      <c r="A7" s="13" t="s">
        <v>8</v>
      </c>
      <c r="B7" s="14">
        <v>4122.049496</v>
      </c>
      <c r="C7" s="290" t="str">
        <f>"一"&amp;"、"&amp;"一般公共服务支出"</f>
        <v>一、一般公共服务支出</v>
      </c>
      <c r="D7" s="14"/>
    </row>
    <row r="8" ht="20.25" customHeight="1" spans="1:4">
      <c r="A8" s="13" t="s">
        <v>9</v>
      </c>
      <c r="B8" s="14"/>
      <c r="C8" s="290" t="str">
        <f>"二"&amp;"、"&amp;"外交支出"</f>
        <v>二、外交支出</v>
      </c>
      <c r="D8" s="14"/>
    </row>
    <row r="9" ht="20.25" customHeight="1" spans="1:4">
      <c r="A9" s="13" t="s">
        <v>10</v>
      </c>
      <c r="B9" s="14"/>
      <c r="C9" s="290" t="str">
        <f>"三"&amp;"、"&amp;"国防支出"</f>
        <v>三、国防支出</v>
      </c>
      <c r="D9" s="14"/>
    </row>
    <row r="10" ht="20.25" customHeight="1" spans="1:4">
      <c r="A10" s="13" t="s">
        <v>11</v>
      </c>
      <c r="B10" s="14"/>
      <c r="C10" s="290" t="str">
        <f>"四"&amp;"、"&amp;"公共安全支出"</f>
        <v>四、公共安全支出</v>
      </c>
      <c r="D10" s="14">
        <v>3462.882571</v>
      </c>
    </row>
    <row r="11" ht="20.25" customHeight="1" spans="1:4">
      <c r="A11" s="13" t="s">
        <v>12</v>
      </c>
      <c r="B11" s="14"/>
      <c r="C11" s="290" t="str">
        <f>"五"&amp;"、"&amp;"教育支出"</f>
        <v>五、教育支出</v>
      </c>
      <c r="D11" s="14"/>
    </row>
    <row r="12" ht="20.25" customHeight="1" spans="1:4">
      <c r="A12" s="13" t="s">
        <v>13</v>
      </c>
      <c r="B12" s="14"/>
      <c r="C12" s="290" t="str">
        <f>"六"&amp;"、"&amp;"科学技术支出"</f>
        <v>六、科学技术支出</v>
      </c>
      <c r="D12" s="14"/>
    </row>
    <row r="13" ht="20.25" customHeight="1" spans="1:4">
      <c r="A13" s="13" t="s">
        <v>14</v>
      </c>
      <c r="B13" s="14"/>
      <c r="C13" s="290" t="str">
        <f>"七"&amp;"、"&amp;"文化旅游体育与传媒支出"</f>
        <v>七、文化旅游体育与传媒支出</v>
      </c>
      <c r="D13" s="14"/>
    </row>
    <row r="14" ht="20.25" customHeight="1" spans="1:4">
      <c r="A14" s="13" t="s">
        <v>15</v>
      </c>
      <c r="B14" s="14"/>
      <c r="C14" s="290" t="str">
        <f>"八"&amp;"、"&amp;"社会保障和就业支出"</f>
        <v>八、社会保障和就业支出</v>
      </c>
      <c r="D14" s="14">
        <v>280.525253</v>
      </c>
    </row>
    <row r="15" ht="20.25" customHeight="1" spans="1:4">
      <c r="A15" s="13" t="s">
        <v>16</v>
      </c>
      <c r="B15" s="14"/>
      <c r="C15" s="290" t="str">
        <f>"九"&amp;"、"&amp;"社会保险基金支出"</f>
        <v>九、社会保险基金支出</v>
      </c>
      <c r="D15" s="14"/>
    </row>
    <row r="16" ht="20.25" customHeight="1" spans="1:4">
      <c r="A16" s="13" t="s">
        <v>17</v>
      </c>
      <c r="B16" s="14"/>
      <c r="C16" s="290" t="str">
        <f>"十"&amp;"、"&amp;"卫生健康支出"</f>
        <v>十、卫生健康支出</v>
      </c>
      <c r="D16" s="14">
        <v>167.785921</v>
      </c>
    </row>
    <row r="17" ht="20.25" customHeight="1" spans="1:4">
      <c r="A17" s="13"/>
      <c r="B17" s="14"/>
      <c r="C17" s="290" t="str">
        <f>"十一"&amp;"、"&amp;"节能环保支出"</f>
        <v>十一、节能环保支出</v>
      </c>
      <c r="D17" s="14"/>
    </row>
    <row r="18" ht="20.25" customHeight="1" spans="1:4">
      <c r="A18" s="13"/>
      <c r="B18" s="13"/>
      <c r="C18" s="290" t="str">
        <f>"十二"&amp;"、"&amp;"城乡社区支出"</f>
        <v>十二、城乡社区支出</v>
      </c>
      <c r="D18" s="14"/>
    </row>
    <row r="19" ht="20.25" customHeight="1" spans="1:4">
      <c r="A19" s="13"/>
      <c r="B19" s="13"/>
      <c r="C19" s="290" t="str">
        <f>"十三"&amp;"、"&amp;"农林水支出"</f>
        <v>十三、农林水支出</v>
      </c>
      <c r="D19" s="14"/>
    </row>
    <row r="20" ht="20.25" customHeight="1" spans="1:4">
      <c r="A20" s="13"/>
      <c r="B20" s="13"/>
      <c r="C20" s="290" t="str">
        <f>"十四"&amp;"、"&amp;"交通运输支出"</f>
        <v>十四、交通运输支出</v>
      </c>
      <c r="D20" s="14"/>
    </row>
    <row r="21" ht="20.25" customHeight="1" spans="1:4">
      <c r="A21" s="13"/>
      <c r="B21" s="13"/>
      <c r="C21" s="290" t="str">
        <f>"十五"&amp;"、"&amp;"资源勘探工业信息等支出"</f>
        <v>十五、资源勘探工业信息等支出</v>
      </c>
      <c r="D21" s="14"/>
    </row>
    <row r="22" ht="20.25" customHeight="1" spans="1:4">
      <c r="A22" s="13"/>
      <c r="B22" s="13"/>
      <c r="C22" s="290" t="str">
        <f>"十六"&amp;"、"&amp;"商业服务业等支出"</f>
        <v>十六、商业服务业等支出</v>
      </c>
      <c r="D22" s="14"/>
    </row>
    <row r="23" ht="20.25" customHeight="1" spans="1:4">
      <c r="A23" s="13"/>
      <c r="B23" s="13"/>
      <c r="C23" s="290" t="str">
        <f>"十七"&amp;"、"&amp;"金融支出"</f>
        <v>十七、金融支出</v>
      </c>
      <c r="D23" s="14"/>
    </row>
    <row r="24" ht="20.25" customHeight="1" spans="1:4">
      <c r="A24" s="13"/>
      <c r="B24" s="13"/>
      <c r="C24" s="290" t="str">
        <f>"十八"&amp;"、"&amp;"援助其他地区支出"</f>
        <v>十八、援助其他地区支出</v>
      </c>
      <c r="D24" s="14"/>
    </row>
    <row r="25" ht="20.25" customHeight="1" spans="1:4">
      <c r="A25" s="13"/>
      <c r="B25" s="13"/>
      <c r="C25" s="290" t="str">
        <f>"十九"&amp;"、"&amp;"自然资源海洋气象等支出"</f>
        <v>十九、自然资源海洋气象等支出</v>
      </c>
      <c r="D25" s="14"/>
    </row>
    <row r="26" ht="20.25" customHeight="1" spans="1:4">
      <c r="A26" s="13"/>
      <c r="B26" s="13"/>
      <c r="C26" s="290" t="str">
        <f>"二十"&amp;"、"&amp;"住房保障支出"</f>
        <v>二十、住房保障支出</v>
      </c>
      <c r="D26" s="14">
        <v>210.855751</v>
      </c>
    </row>
    <row r="27" ht="20.25" customHeight="1" spans="1:4">
      <c r="A27" s="13"/>
      <c r="B27" s="13"/>
      <c r="C27" s="290" t="str">
        <f>"二十一"&amp;"、"&amp;"粮油物资储备支出"</f>
        <v>二十一、粮油物资储备支出</v>
      </c>
      <c r="D27" s="14"/>
    </row>
    <row r="28" ht="20.25" customHeight="1" spans="1:4">
      <c r="A28" s="13"/>
      <c r="B28" s="13"/>
      <c r="C28" s="290" t="str">
        <f>"二十二"&amp;"、"&amp;"灾害防治及应急管理支出"</f>
        <v>二十二、灾害防治及应急管理支出</v>
      </c>
      <c r="D28" s="14"/>
    </row>
    <row r="29" ht="20.25" customHeight="1" spans="1:4">
      <c r="A29" s="13"/>
      <c r="B29" s="13"/>
      <c r="C29" s="290" t="str">
        <f>"二十三"&amp;"、"&amp;"预备费"</f>
        <v>二十三、预备费</v>
      </c>
      <c r="D29" s="14"/>
    </row>
    <row r="30" ht="20.25" customHeight="1" spans="1:4">
      <c r="A30" s="13"/>
      <c r="B30" s="13"/>
      <c r="C30" s="290" t="str">
        <f>"二十四"&amp;"、"&amp;"其他支出"</f>
        <v>二十四、其他支出</v>
      </c>
      <c r="D30" s="14"/>
    </row>
    <row r="31" ht="20.25" customHeight="1" spans="1:4">
      <c r="A31" s="13"/>
      <c r="B31" s="13"/>
      <c r="C31" s="290" t="str">
        <f>"二十五"&amp;"、"&amp;"转移性支出"</f>
        <v>二十五、转移性支出</v>
      </c>
      <c r="D31" s="14"/>
    </row>
    <row r="32" ht="20.25" customHeight="1" spans="1:4">
      <c r="A32" s="13"/>
      <c r="B32" s="13"/>
      <c r="C32" s="290" t="str">
        <f>"二十六"&amp;"、"&amp;"债务还本支出"</f>
        <v>二十六、债务还本支出</v>
      </c>
      <c r="D32" s="14"/>
    </row>
    <row r="33" ht="20.25" customHeight="1" spans="1:4">
      <c r="A33" s="13"/>
      <c r="B33" s="13"/>
      <c r="C33" s="290" t="str">
        <f>"二十七"&amp;"、"&amp;"债务付息支出"</f>
        <v>二十七、债务付息支出</v>
      </c>
      <c r="D33" s="14"/>
    </row>
    <row r="34" ht="20.25" customHeight="1" spans="1:4">
      <c r="A34" s="13"/>
      <c r="B34" s="13"/>
      <c r="C34" s="290" t="str">
        <f>"二十八"&amp;"、"&amp;"债务发行费用支出"</f>
        <v>二十八、债务发行费用支出</v>
      </c>
      <c r="D34" s="14"/>
    </row>
    <row r="35" ht="20.25" customHeight="1" spans="1:4">
      <c r="A35" s="13"/>
      <c r="B35" s="13"/>
      <c r="C35" s="290" t="str">
        <f>"二十九"&amp;"、"&amp;"抗疫特别国债安排的支出"</f>
        <v>二十九、抗疫特别国债安排的支出</v>
      </c>
      <c r="D35" s="14"/>
    </row>
    <row r="36" ht="20.25" customHeight="1" spans="1:4">
      <c r="A36" s="291" t="s">
        <v>18</v>
      </c>
      <c r="B36" s="14">
        <v>4122.049496</v>
      </c>
      <c r="C36" s="291" t="s">
        <v>19</v>
      </c>
      <c r="D36" s="14">
        <v>4122.049496</v>
      </c>
    </row>
    <row r="37" ht="20.25" customHeight="1" spans="1:4">
      <c r="A37" s="13" t="s">
        <v>20</v>
      </c>
      <c r="B37" s="14"/>
      <c r="C37" s="13" t="s">
        <v>21</v>
      </c>
      <c r="D37" s="14"/>
    </row>
    <row r="38" ht="20.25" customHeight="1" spans="1:4">
      <c r="A38" s="291" t="s">
        <v>22</v>
      </c>
      <c r="B38" s="14">
        <v>4122.049496</v>
      </c>
      <c r="C38" s="291" t="s">
        <v>23</v>
      </c>
      <c r="D38" s="14">
        <v>4122.049496</v>
      </c>
    </row>
  </sheetData>
  <mergeCells count="8">
    <mergeCell ref="A2:D2"/>
    <mergeCell ref="A3:B3"/>
    <mergeCell ref="A4:B4"/>
    <mergeCell ref="C4:D4"/>
    <mergeCell ref="A5:A6"/>
    <mergeCell ref="B5:B6"/>
    <mergeCell ref="C5:C6"/>
    <mergeCell ref="D5:D6"/>
  </mergeCells>
  <pageMargins left="0.7" right="0.7" top="0.75" bottom="0.75" header="0.3" footer="0.3"/>
  <pageSetup paperSize="9" fitToWidth="0"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8"/>
  <sheetViews>
    <sheetView workbookViewId="0">
      <selection activeCell="B24" sqref="B24"/>
    </sheetView>
  </sheetViews>
  <sheetFormatPr defaultColWidth="9.12962962962963" defaultRowHeight="12" customHeight="1" outlineLevelRow="7"/>
  <cols>
    <col min="1" max="1" width="30" customWidth="1"/>
    <col min="2" max="2" width="29" customWidth="1"/>
    <col min="3" max="3" width="23.8796296296296" customWidth="1"/>
    <col min="4" max="4" width="20.6296296296296" customWidth="1"/>
    <col min="5" max="5" width="20.1296296296296" customWidth="1"/>
    <col min="6" max="6" width="19.8796296296296" customWidth="1"/>
    <col min="7" max="7" width="9.87962962962963" customWidth="1"/>
    <col min="8" max="8" width="19" customWidth="1"/>
    <col min="9" max="9" width="12.6296296296296" customWidth="1"/>
    <col min="10" max="10" width="12.25" customWidth="1"/>
    <col min="11" max="11" width="15.75" customWidth="1"/>
  </cols>
  <sheetData>
    <row r="1" customHeight="1" spans="11:11">
      <c r="K1" s="53" t="s">
        <v>338</v>
      </c>
    </row>
    <row r="2" ht="28.5" customHeight="1" spans="2:11">
      <c r="B2" s="48" t="s">
        <v>339</v>
      </c>
      <c r="C2" s="3"/>
      <c r="D2" s="3"/>
      <c r="E2" s="3"/>
      <c r="F2" s="3"/>
      <c r="G2" s="49"/>
      <c r="H2" s="3"/>
      <c r="I2" s="49"/>
      <c r="J2" s="49"/>
      <c r="K2" s="3"/>
    </row>
    <row r="3" ht="17.25" customHeight="1" spans="1:2">
      <c r="A3" t="str">
        <f>"单位名称："&amp;"曲靖市强制隔离戒毒所"</f>
        <v>单位名称：曲靖市强制隔离戒毒所</v>
      </c>
      <c r="B3" s="4"/>
    </row>
    <row r="4" ht="44.25" customHeight="1" spans="1:11">
      <c r="A4" s="134" t="s">
        <v>243</v>
      </c>
      <c r="B4" s="45" t="s">
        <v>340</v>
      </c>
      <c r="C4" s="45" t="s">
        <v>341</v>
      </c>
      <c r="D4" s="45" t="s">
        <v>342</v>
      </c>
      <c r="E4" s="45" t="s">
        <v>343</v>
      </c>
      <c r="F4" s="45" t="s">
        <v>344</v>
      </c>
      <c r="G4" s="50" t="s">
        <v>345</v>
      </c>
      <c r="H4" s="45" t="s">
        <v>346</v>
      </c>
      <c r="I4" s="50" t="s">
        <v>347</v>
      </c>
      <c r="J4" s="50" t="s">
        <v>348</v>
      </c>
      <c r="K4" s="45" t="s">
        <v>349</v>
      </c>
    </row>
    <row r="5" ht="18.75" customHeight="1" spans="1:11">
      <c r="A5" s="135">
        <v>1</v>
      </c>
      <c r="B5" s="136">
        <v>2</v>
      </c>
      <c r="C5" s="136">
        <v>3</v>
      </c>
      <c r="D5" s="136">
        <v>4</v>
      </c>
      <c r="E5" s="136">
        <v>5</v>
      </c>
      <c r="F5" s="136">
        <v>6</v>
      </c>
      <c r="G5" s="137">
        <v>7</v>
      </c>
      <c r="H5" s="136">
        <v>8</v>
      </c>
      <c r="I5" s="137">
        <v>9</v>
      </c>
      <c r="J5" s="137">
        <v>10</v>
      </c>
      <c r="K5" s="136">
        <v>11</v>
      </c>
    </row>
    <row r="6" ht="21.75" customHeight="1" spans="1:11">
      <c r="A6" s="52"/>
      <c r="B6" s="13"/>
      <c r="C6" s="52"/>
      <c r="D6" s="52"/>
      <c r="E6" s="52"/>
      <c r="F6" s="52"/>
      <c r="G6" s="52"/>
      <c r="H6" s="52"/>
      <c r="I6" s="52"/>
      <c r="J6" s="52"/>
      <c r="K6" s="52"/>
    </row>
    <row r="7" ht="19.5" customHeight="1" spans="1:11">
      <c r="A7" s="138"/>
      <c r="B7" s="139"/>
      <c r="C7" s="13"/>
      <c r="D7" s="13"/>
      <c r="E7" s="13"/>
      <c r="F7" s="13"/>
      <c r="G7" s="13"/>
      <c r="H7" s="13"/>
      <c r="I7" s="13"/>
      <c r="J7" s="13"/>
      <c r="K7" s="13"/>
    </row>
    <row r="8" customHeight="1" spans="1:1">
      <c r="A8" t="s">
        <v>337</v>
      </c>
    </row>
  </sheetData>
  <mergeCells count="1">
    <mergeCell ref="B2:K2"/>
  </mergeCells>
  <pageMargins left="0.7" right="0.7" top="0.75" bottom="0.75" header="0.3" footer="0.3"/>
  <pageSetup paperSize="9" fitToWidth="0"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8"/>
  <sheetViews>
    <sheetView workbookViewId="0">
      <selection activeCell="C18" sqref="C18"/>
    </sheetView>
  </sheetViews>
  <sheetFormatPr defaultColWidth="9.12962962962963" defaultRowHeight="12" customHeight="1" outlineLevelRow="7"/>
  <cols>
    <col min="1" max="1" width="38" customWidth="1"/>
    <col min="2" max="2" width="22.75" customWidth="1"/>
    <col min="3" max="3" width="17.6296296296296" customWidth="1"/>
    <col min="4" max="7" width="23.6296296296296" customWidth="1"/>
    <col min="8" max="8" width="21.8796296296296" customWidth="1"/>
    <col min="9" max="11" width="23.6296296296296" customWidth="1"/>
  </cols>
  <sheetData>
    <row r="1" ht="17.25" customHeight="1" spans="11:11">
      <c r="K1" s="66" t="s">
        <v>350</v>
      </c>
    </row>
    <row r="2" ht="28.5" customHeight="1" spans="2:11">
      <c r="B2" s="124" t="s">
        <v>351</v>
      </c>
      <c r="C2" s="19"/>
      <c r="D2" s="19"/>
      <c r="E2" s="19"/>
      <c r="F2" s="19"/>
      <c r="G2" s="72"/>
      <c r="H2" s="19"/>
      <c r="I2" s="72"/>
      <c r="J2" s="72"/>
      <c r="K2" s="19"/>
    </row>
    <row r="3" ht="17.25" customHeight="1" spans="1:2">
      <c r="A3" t="s">
        <v>352</v>
      </c>
      <c r="B3" s="125"/>
    </row>
    <row r="4" ht="44.25" customHeight="1" spans="1:11">
      <c r="A4" s="126" t="s">
        <v>243</v>
      </c>
      <c r="B4" s="45" t="s">
        <v>340</v>
      </c>
      <c r="C4" s="45" t="s">
        <v>341</v>
      </c>
      <c r="D4" s="45" t="s">
        <v>342</v>
      </c>
      <c r="E4" s="45" t="s">
        <v>343</v>
      </c>
      <c r="F4" s="45" t="s">
        <v>344</v>
      </c>
      <c r="G4" s="50" t="s">
        <v>345</v>
      </c>
      <c r="H4" s="45" t="s">
        <v>346</v>
      </c>
      <c r="I4" s="50" t="s">
        <v>347</v>
      </c>
      <c r="J4" s="50" t="s">
        <v>348</v>
      </c>
      <c r="K4" s="45" t="s">
        <v>349</v>
      </c>
    </row>
    <row r="5" ht="14.25" customHeight="1" spans="1:11">
      <c r="A5" s="127">
        <v>1</v>
      </c>
      <c r="B5" s="128">
        <v>2</v>
      </c>
      <c r="C5" s="129">
        <v>3</v>
      </c>
      <c r="D5" s="130">
        <v>4</v>
      </c>
      <c r="E5" s="130">
        <v>5</v>
      </c>
      <c r="F5" s="130">
        <v>6</v>
      </c>
      <c r="G5" s="130">
        <v>7</v>
      </c>
      <c r="H5" s="129">
        <v>8</v>
      </c>
      <c r="I5" s="130">
        <v>8</v>
      </c>
      <c r="J5" s="129">
        <v>10</v>
      </c>
      <c r="K5" s="129">
        <v>11</v>
      </c>
    </row>
    <row r="6" ht="42" customHeight="1" spans="1:11">
      <c r="A6" s="52"/>
      <c r="B6" s="13"/>
      <c r="C6" s="131"/>
      <c r="D6" s="131"/>
      <c r="E6" s="131"/>
      <c r="F6" s="132"/>
      <c r="G6" s="133"/>
      <c r="H6" s="132"/>
      <c r="I6" s="133"/>
      <c r="J6" s="133"/>
      <c r="K6" s="132"/>
    </row>
    <row r="7" ht="51.75" customHeight="1" spans="1:11">
      <c r="A7" s="127"/>
      <c r="B7" s="13"/>
      <c r="C7" s="13"/>
      <c r="D7" s="13"/>
      <c r="E7" s="13"/>
      <c r="F7" s="13"/>
      <c r="G7" s="13"/>
      <c r="H7" s="13"/>
      <c r="I7" s="13"/>
      <c r="J7" s="13"/>
      <c r="K7" s="31"/>
    </row>
    <row r="8" ht="33.75" customHeight="1" spans="1:1">
      <c r="A8" t="s">
        <v>353</v>
      </c>
    </row>
  </sheetData>
  <mergeCells count="1">
    <mergeCell ref="B2:K2"/>
  </mergeCells>
  <pageMargins left="0.7" right="0.7" top="0.75" bottom="0.75" header="0.3" footer="0.3"/>
  <pageSetup paperSize="9" fitToWidth="0"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B15" sqref="B15"/>
    </sheetView>
  </sheetViews>
  <sheetFormatPr defaultColWidth="9.12962962962963" defaultRowHeight="14.25" customHeight="1" outlineLevelCol="5"/>
  <cols>
    <col min="1" max="1" width="26.8796296296296" customWidth="1"/>
    <col min="2" max="2" width="34.25" customWidth="1"/>
    <col min="3" max="3" width="30.3796296296296" customWidth="1"/>
    <col min="4" max="4" width="28.75" customWidth="1"/>
    <col min="5" max="6" width="26.8796296296296" customWidth="1"/>
  </cols>
  <sheetData>
    <row r="1" ht="12" customHeight="1" spans="1:6">
      <c r="A1" s="102">
        <v>1</v>
      </c>
      <c r="B1" s="103">
        <v>0</v>
      </c>
      <c r="C1" s="102">
        <v>1</v>
      </c>
      <c r="D1" s="118"/>
      <c r="E1" s="118"/>
      <c r="F1" s="101" t="s">
        <v>354</v>
      </c>
    </row>
    <row r="2" ht="26.25" customHeight="1" spans="1:6">
      <c r="A2" s="106" t="s">
        <v>355</v>
      </c>
      <c r="B2" s="106" t="s">
        <v>355</v>
      </c>
      <c r="C2" s="107"/>
      <c r="D2" s="119"/>
      <c r="E2" s="119"/>
      <c r="F2" s="119"/>
    </row>
    <row r="3" ht="13.5" customHeight="1" spans="1:6">
      <c r="A3" s="4" t="str">
        <f>"单位名称："&amp;"曲靖市强制隔离戒毒所"</f>
        <v>单位名称：曲靖市强制隔离戒毒所</v>
      </c>
      <c r="B3" s="4" t="s">
        <v>356</v>
      </c>
      <c r="C3" s="102"/>
      <c r="D3" s="118"/>
      <c r="E3" s="118"/>
      <c r="F3" s="295" t="s">
        <v>2</v>
      </c>
    </row>
    <row r="4" ht="19.5" customHeight="1" spans="1:6">
      <c r="A4" s="64" t="s">
        <v>357</v>
      </c>
      <c r="B4" s="120" t="s">
        <v>47</v>
      </c>
      <c r="C4" s="64" t="s">
        <v>48</v>
      </c>
      <c r="D4" s="10" t="s">
        <v>358</v>
      </c>
      <c r="E4" s="10"/>
      <c r="F4" s="10"/>
    </row>
    <row r="5" ht="18.75" customHeight="1" spans="1:6">
      <c r="A5" s="64"/>
      <c r="B5" s="121"/>
      <c r="C5" s="64"/>
      <c r="D5" s="10" t="s">
        <v>29</v>
      </c>
      <c r="E5" s="10" t="s">
        <v>49</v>
      </c>
      <c r="F5" s="10" t="s">
        <v>50</v>
      </c>
    </row>
    <row r="6" ht="23.25" customHeight="1" spans="1:6">
      <c r="A6" s="50">
        <v>1</v>
      </c>
      <c r="B6" s="114" t="s">
        <v>134</v>
      </c>
      <c r="C6" s="50">
        <v>3</v>
      </c>
      <c r="D6" s="63">
        <v>4</v>
      </c>
      <c r="E6" s="63">
        <v>5</v>
      </c>
      <c r="F6" s="63">
        <v>6</v>
      </c>
    </row>
    <row r="7" ht="23.25" customHeight="1" spans="1:6">
      <c r="A7" s="13"/>
      <c r="B7" s="52"/>
      <c r="C7" s="52"/>
      <c r="D7" s="14"/>
      <c r="E7" s="14"/>
      <c r="F7" s="14"/>
    </row>
    <row r="8" ht="24" customHeight="1" spans="1:6">
      <c r="A8" s="52"/>
      <c r="B8" s="13"/>
      <c r="C8" s="13"/>
      <c r="D8" s="14"/>
      <c r="E8" s="14"/>
      <c r="F8" s="14"/>
    </row>
    <row r="9" ht="18.75" customHeight="1" spans="1:6">
      <c r="A9" s="122" t="s">
        <v>92</v>
      </c>
      <c r="B9" s="122" t="s">
        <v>92</v>
      </c>
      <c r="C9" s="123" t="s">
        <v>92</v>
      </c>
      <c r="D9" s="14"/>
      <c r="E9" s="14"/>
      <c r="F9" s="14"/>
    </row>
    <row r="10" customHeight="1" spans="1:1">
      <c r="A10" t="s">
        <v>359</v>
      </c>
    </row>
  </sheetData>
  <mergeCells count="7">
    <mergeCell ref="A2:F2"/>
    <mergeCell ref="A3:C3"/>
    <mergeCell ref="D4:F4"/>
    <mergeCell ref="A9:C9"/>
    <mergeCell ref="A4:A5"/>
    <mergeCell ref="B4:B5"/>
    <mergeCell ref="C4:C5"/>
  </mergeCells>
  <pageMargins left="0.7" right="0.7" top="0.75" bottom="0.75" header="0.3" footer="0.3"/>
  <pageSetup paperSize="9" fitToWidth="0"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C17" sqref="C17"/>
    </sheetView>
  </sheetViews>
  <sheetFormatPr defaultColWidth="9.12962962962963" defaultRowHeight="14.25" customHeight="1" outlineLevelCol="5"/>
  <cols>
    <col min="1" max="1" width="23.6296296296296" customWidth="1"/>
    <col min="2" max="2" width="30.3796296296296" customWidth="1"/>
    <col min="3" max="3" width="26.1296296296296" customWidth="1"/>
    <col min="4" max="4" width="25.25" customWidth="1"/>
    <col min="5" max="6" width="23.6296296296296" customWidth="1"/>
  </cols>
  <sheetData>
    <row r="1" ht="12" customHeight="1" spans="1:6">
      <c r="A1" s="102">
        <v>1</v>
      </c>
      <c r="B1" s="103">
        <v>0</v>
      </c>
      <c r="C1" s="102">
        <v>1</v>
      </c>
      <c r="D1" s="104"/>
      <c r="E1" s="104"/>
      <c r="F1" s="105" t="s">
        <v>354</v>
      </c>
    </row>
    <row r="2" ht="26.25" customHeight="1" spans="1:6">
      <c r="A2" s="106" t="s">
        <v>360</v>
      </c>
      <c r="B2" s="106" t="s">
        <v>355</v>
      </c>
      <c r="C2" s="107"/>
      <c r="D2" s="108"/>
      <c r="E2" s="108"/>
      <c r="F2" s="108"/>
    </row>
    <row r="3" ht="13.5" customHeight="1" spans="1:6">
      <c r="A3" s="4" t="str">
        <f>"单位名称："&amp;"曲靖市强制隔离戒毒所"</f>
        <v>单位名称：曲靖市强制隔离戒毒所</v>
      </c>
      <c r="B3" s="109" t="s">
        <v>356</v>
      </c>
      <c r="C3" s="102"/>
      <c r="D3" s="104"/>
      <c r="E3" s="104"/>
      <c r="F3" s="295" t="s">
        <v>2</v>
      </c>
    </row>
    <row r="4" ht="19.5" customHeight="1" spans="1:6">
      <c r="A4" s="110" t="s">
        <v>357</v>
      </c>
      <c r="B4" s="111" t="s">
        <v>47</v>
      </c>
      <c r="C4" s="110" t="s">
        <v>48</v>
      </c>
      <c r="D4" s="36" t="s">
        <v>361</v>
      </c>
      <c r="E4" s="37"/>
      <c r="F4" s="38"/>
    </row>
    <row r="5" ht="18.75" customHeight="1" spans="1:6">
      <c r="A5" s="112"/>
      <c r="B5" s="113"/>
      <c r="C5" s="112"/>
      <c r="D5" s="24" t="s">
        <v>29</v>
      </c>
      <c r="E5" s="36" t="s">
        <v>49</v>
      </c>
      <c r="F5" s="24" t="s">
        <v>50</v>
      </c>
    </row>
    <row r="6" ht="18.75" customHeight="1" spans="1:6">
      <c r="A6" s="50">
        <v>1</v>
      </c>
      <c r="B6" s="114" t="s">
        <v>134</v>
      </c>
      <c r="C6" s="50">
        <v>3</v>
      </c>
      <c r="D6" s="63">
        <v>4</v>
      </c>
      <c r="E6" s="63">
        <v>5</v>
      </c>
      <c r="F6" s="63">
        <v>6</v>
      </c>
    </row>
    <row r="7" ht="21" customHeight="1" spans="1:6">
      <c r="A7" s="13"/>
      <c r="B7" s="115"/>
      <c r="C7" s="115"/>
      <c r="D7" s="14"/>
      <c r="E7" s="14"/>
      <c r="F7" s="14"/>
    </row>
    <row r="8" ht="21" customHeight="1" spans="1:6">
      <c r="A8" s="115"/>
      <c r="B8" s="13"/>
      <c r="C8" s="13"/>
      <c r="D8" s="14"/>
      <c r="E8" s="14"/>
      <c r="F8" s="14"/>
    </row>
    <row r="9" ht="18.75" customHeight="1" spans="1:6">
      <c r="A9" s="116" t="s">
        <v>92</v>
      </c>
      <c r="B9" s="116" t="s">
        <v>92</v>
      </c>
      <c r="C9" s="117" t="s">
        <v>92</v>
      </c>
      <c r="D9" s="14"/>
      <c r="E9" s="14"/>
      <c r="F9" s="14"/>
    </row>
    <row r="10" customHeight="1" spans="1:1">
      <c r="A10" t="s">
        <v>362</v>
      </c>
    </row>
  </sheetData>
  <mergeCells count="7">
    <mergeCell ref="A2:F2"/>
    <mergeCell ref="A3:C3"/>
    <mergeCell ref="D4:F4"/>
    <mergeCell ref="A9:C9"/>
    <mergeCell ref="A4:A5"/>
    <mergeCell ref="B4:B5"/>
    <mergeCell ref="C4:C5"/>
  </mergeCells>
  <pageMargins left="0.7" right="0.7" top="0.75" bottom="0.75" header="0.3" footer="0.3"/>
  <pageSetup paperSize="9" fitToWidth="0"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3"/>
  <sheetViews>
    <sheetView tabSelected="1" workbookViewId="0">
      <selection activeCell="I10" sqref="I10"/>
    </sheetView>
  </sheetViews>
  <sheetFormatPr defaultColWidth="9.12962962962963" defaultRowHeight="14.25" customHeight="1"/>
  <cols>
    <col min="1" max="2" width="23.6296296296296" customWidth="1"/>
    <col min="3" max="3" width="27" customWidth="1"/>
    <col min="4" max="8" width="10.3333333333333" customWidth="1"/>
    <col min="9" max="16" width="13.5555555555556" customWidth="1"/>
    <col min="17" max="17" width="11.1111111111111" customWidth="1"/>
  </cols>
  <sheetData>
    <row r="1" ht="13.5" customHeight="1" spans="15:17">
      <c r="O1" s="66"/>
      <c r="P1" s="66"/>
      <c r="Q1" s="39" t="s">
        <v>363</v>
      </c>
    </row>
    <row r="2" ht="27.75" customHeight="1" spans="1:17">
      <c r="A2" s="40" t="s">
        <v>364</v>
      </c>
      <c r="B2" s="19"/>
      <c r="C2" s="19"/>
      <c r="D2" s="19"/>
      <c r="E2" s="19"/>
      <c r="F2" s="19"/>
      <c r="G2" s="19"/>
      <c r="H2" s="19"/>
      <c r="I2" s="19"/>
      <c r="J2" s="19"/>
      <c r="K2" s="72"/>
      <c r="L2" s="19"/>
      <c r="M2" s="19"/>
      <c r="N2" s="19"/>
      <c r="O2" s="72"/>
      <c r="P2" s="72"/>
      <c r="Q2" s="19"/>
    </row>
    <row r="3" ht="18.75" customHeight="1" spans="1:17">
      <c r="A3" s="41" t="str">
        <f>"单位名称："&amp;"曲靖市强制隔离戒毒所"</f>
        <v>单位名称：曲靖市强制隔离戒毒所</v>
      </c>
      <c r="B3" s="21"/>
      <c r="C3" s="21"/>
      <c r="D3" s="21"/>
      <c r="E3" s="21"/>
      <c r="F3" s="21"/>
      <c r="G3" s="21"/>
      <c r="H3" s="21"/>
      <c r="I3" s="21"/>
      <c r="J3" s="21"/>
      <c r="O3" s="87"/>
      <c r="P3" s="87"/>
      <c r="Q3" s="295" t="s">
        <v>2</v>
      </c>
    </row>
    <row r="4" ht="15.75" customHeight="1" spans="1:17">
      <c r="A4" s="23" t="s">
        <v>365</v>
      </c>
      <c r="B4" s="74" t="s">
        <v>366</v>
      </c>
      <c r="C4" s="74" t="s">
        <v>367</v>
      </c>
      <c r="D4" s="74" t="s">
        <v>368</v>
      </c>
      <c r="E4" s="74" t="s">
        <v>369</v>
      </c>
      <c r="F4" s="74" t="s">
        <v>370</v>
      </c>
      <c r="G4" s="43" t="s">
        <v>249</v>
      </c>
      <c r="H4" s="43"/>
      <c r="I4" s="43"/>
      <c r="J4" s="43"/>
      <c r="K4" s="88"/>
      <c r="L4" s="43"/>
      <c r="M4" s="43"/>
      <c r="N4" s="43"/>
      <c r="O4" s="89"/>
      <c r="P4" s="88"/>
      <c r="Q4" s="44"/>
    </row>
    <row r="5" ht="17.25" customHeight="1" spans="1:17">
      <c r="A5" s="26"/>
      <c r="B5" s="76"/>
      <c r="C5" s="76"/>
      <c r="D5" s="76"/>
      <c r="E5" s="76"/>
      <c r="F5" s="76"/>
      <c r="G5" s="76" t="s">
        <v>29</v>
      </c>
      <c r="H5" s="76" t="s">
        <v>32</v>
      </c>
      <c r="I5" s="76" t="s">
        <v>371</v>
      </c>
      <c r="J5" s="76" t="s">
        <v>372</v>
      </c>
      <c r="K5" s="77" t="s">
        <v>373</v>
      </c>
      <c r="L5" s="90" t="s">
        <v>36</v>
      </c>
      <c r="M5" s="90"/>
      <c r="N5" s="90"/>
      <c r="O5" s="91"/>
      <c r="P5" s="96"/>
      <c r="Q5" s="78"/>
    </row>
    <row r="6" ht="54" customHeight="1" spans="1:17">
      <c r="A6" s="29"/>
      <c r="B6" s="78"/>
      <c r="C6" s="78"/>
      <c r="D6" s="78"/>
      <c r="E6" s="78"/>
      <c r="F6" s="78"/>
      <c r="G6" s="78"/>
      <c r="H6" s="78" t="s">
        <v>31</v>
      </c>
      <c r="I6" s="78"/>
      <c r="J6" s="78"/>
      <c r="K6" s="79"/>
      <c r="L6" s="78" t="s">
        <v>31</v>
      </c>
      <c r="M6" s="78" t="s">
        <v>37</v>
      </c>
      <c r="N6" s="78" t="s">
        <v>258</v>
      </c>
      <c r="O6" s="51" t="s">
        <v>39</v>
      </c>
      <c r="P6" s="79" t="s">
        <v>40</v>
      </c>
      <c r="Q6" s="78" t="s">
        <v>41</v>
      </c>
    </row>
    <row r="7" ht="15" customHeight="1" spans="1:17">
      <c r="A7" s="30">
        <v>1</v>
      </c>
      <c r="B7" s="97">
        <v>2</v>
      </c>
      <c r="C7" s="97">
        <v>3</v>
      </c>
      <c r="D7" s="97">
        <v>4</v>
      </c>
      <c r="E7" s="97">
        <v>5</v>
      </c>
      <c r="F7" s="97">
        <v>6</v>
      </c>
      <c r="G7" s="98">
        <v>7</v>
      </c>
      <c r="H7" s="98">
        <v>8</v>
      </c>
      <c r="I7" s="98">
        <v>9</v>
      </c>
      <c r="J7" s="98">
        <v>10</v>
      </c>
      <c r="K7" s="98">
        <v>11</v>
      </c>
      <c r="L7" s="98">
        <v>12</v>
      </c>
      <c r="M7" s="98">
        <v>13</v>
      </c>
      <c r="N7" s="98">
        <v>14</v>
      </c>
      <c r="O7" s="98">
        <v>15</v>
      </c>
      <c r="P7" s="98">
        <v>16</v>
      </c>
      <c r="Q7" s="98">
        <v>17</v>
      </c>
    </row>
    <row r="8" ht="21" customHeight="1" spans="1:17">
      <c r="A8" s="13" t="s">
        <v>374</v>
      </c>
      <c r="B8" s="80"/>
      <c r="C8" s="80"/>
      <c r="D8" s="80"/>
      <c r="E8" s="99"/>
      <c r="F8" s="14">
        <v>0.412</v>
      </c>
      <c r="G8" s="14">
        <v>17.817119</v>
      </c>
      <c r="H8" s="14">
        <v>17.817119</v>
      </c>
      <c r="I8" s="14"/>
      <c r="J8" s="14"/>
      <c r="K8" s="14"/>
      <c r="L8" s="14"/>
      <c r="M8" s="14"/>
      <c r="N8" s="14"/>
      <c r="O8" s="14"/>
      <c r="P8" s="14"/>
      <c r="Q8" s="14"/>
    </row>
    <row r="9" ht="25.5" customHeight="1" spans="1:17">
      <c r="A9" s="13" t="s">
        <v>290</v>
      </c>
      <c r="B9" s="13" t="s">
        <v>375</v>
      </c>
      <c r="C9" s="13" t="s">
        <v>376</v>
      </c>
      <c r="D9" s="13" t="s">
        <v>377</v>
      </c>
      <c r="E9" s="100" t="s">
        <v>133</v>
      </c>
      <c r="F9" s="14">
        <v>0.412</v>
      </c>
      <c r="G9" s="14">
        <v>0.412</v>
      </c>
      <c r="H9" s="14">
        <v>0.412</v>
      </c>
      <c r="I9" s="14"/>
      <c r="J9" s="14"/>
      <c r="K9" s="14"/>
      <c r="L9" s="14"/>
      <c r="M9" s="14"/>
      <c r="N9" s="14"/>
      <c r="O9" s="14"/>
      <c r="P9" s="14"/>
      <c r="Q9" s="14"/>
    </row>
    <row r="10" ht="25.5" customHeight="1" spans="1:17">
      <c r="A10" s="13" t="s">
        <v>198</v>
      </c>
      <c r="B10" s="13" t="s">
        <v>378</v>
      </c>
      <c r="C10" s="13" t="s">
        <v>379</v>
      </c>
      <c r="D10" s="13" t="s">
        <v>380</v>
      </c>
      <c r="E10" s="100" t="s">
        <v>133</v>
      </c>
      <c r="F10" s="14"/>
      <c r="G10" s="14">
        <v>2.700731</v>
      </c>
      <c r="H10" s="14">
        <v>2.700731</v>
      </c>
      <c r="I10" s="14"/>
      <c r="J10" s="14"/>
      <c r="K10" s="14"/>
      <c r="L10" s="14"/>
      <c r="M10" s="14"/>
      <c r="N10" s="14"/>
      <c r="O10" s="14"/>
      <c r="P10" s="14"/>
      <c r="Q10" s="14"/>
    </row>
    <row r="11" ht="25.5" customHeight="1" spans="1:17">
      <c r="A11" s="13" t="s">
        <v>198</v>
      </c>
      <c r="B11" s="13" t="s">
        <v>381</v>
      </c>
      <c r="C11" s="13" t="s">
        <v>382</v>
      </c>
      <c r="D11" s="13" t="s">
        <v>380</v>
      </c>
      <c r="E11" s="100" t="s">
        <v>133</v>
      </c>
      <c r="F11" s="14"/>
      <c r="G11" s="14">
        <v>9.704388</v>
      </c>
      <c r="H11" s="14">
        <v>9.704388</v>
      </c>
      <c r="I11" s="14"/>
      <c r="J11" s="14"/>
      <c r="K11" s="14"/>
      <c r="L11" s="14"/>
      <c r="M11" s="14"/>
      <c r="N11" s="14"/>
      <c r="O11" s="14"/>
      <c r="P11" s="14"/>
      <c r="Q11" s="14"/>
    </row>
    <row r="12" ht="25.5" customHeight="1" spans="1:17">
      <c r="A12" s="13" t="s">
        <v>198</v>
      </c>
      <c r="B12" s="13" t="s">
        <v>383</v>
      </c>
      <c r="C12" s="13" t="s">
        <v>384</v>
      </c>
      <c r="D12" s="13" t="s">
        <v>380</v>
      </c>
      <c r="E12" s="100" t="s">
        <v>133</v>
      </c>
      <c r="F12" s="14"/>
      <c r="G12" s="14">
        <v>5</v>
      </c>
      <c r="H12" s="14">
        <v>5</v>
      </c>
      <c r="I12" s="14"/>
      <c r="J12" s="14"/>
      <c r="K12" s="14"/>
      <c r="L12" s="14"/>
      <c r="M12" s="14"/>
      <c r="N12" s="14"/>
      <c r="O12" s="14"/>
      <c r="P12" s="14"/>
      <c r="Q12" s="14"/>
    </row>
    <row r="13" ht="21" customHeight="1" spans="1:17">
      <c r="A13" s="82" t="s">
        <v>92</v>
      </c>
      <c r="B13" s="83"/>
      <c r="C13" s="83"/>
      <c r="D13" s="83"/>
      <c r="E13" s="99"/>
      <c r="F13" s="14">
        <v>0.412</v>
      </c>
      <c r="G13" s="14">
        <v>17.817119</v>
      </c>
      <c r="H13" s="14">
        <v>17.817119</v>
      </c>
      <c r="I13" s="14"/>
      <c r="J13" s="14"/>
      <c r="K13" s="14"/>
      <c r="L13" s="14"/>
      <c r="M13" s="14"/>
      <c r="N13" s="14"/>
      <c r="O13" s="14"/>
      <c r="P13" s="14"/>
      <c r="Q13" s="14"/>
    </row>
  </sheetData>
  <mergeCells count="16">
    <mergeCell ref="A2:Q2"/>
    <mergeCell ref="A3:F3"/>
    <mergeCell ref="G4:Q4"/>
    <mergeCell ref="L5:Q5"/>
    <mergeCell ref="A13:E13"/>
    <mergeCell ref="A4:A6"/>
    <mergeCell ref="B4:B6"/>
    <mergeCell ref="C4:C6"/>
    <mergeCell ref="D4:D6"/>
    <mergeCell ref="E4:E6"/>
    <mergeCell ref="F4:F6"/>
    <mergeCell ref="G5:G6"/>
    <mergeCell ref="H5:H6"/>
    <mergeCell ref="I5:I6"/>
    <mergeCell ref="J5:J6"/>
    <mergeCell ref="K5:K6"/>
  </mergeCells>
  <pageMargins left="0.7" right="0.7" top="0.75" bottom="0.75" header="0.3" footer="0.3"/>
  <pageSetup paperSize="9" fitToWidth="0"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1"/>
  <sheetViews>
    <sheetView workbookViewId="0">
      <selection activeCell="C17" sqref="C17"/>
    </sheetView>
  </sheetViews>
  <sheetFormatPr defaultColWidth="9.12962962962963" defaultRowHeight="14.25" customHeight="1"/>
  <cols>
    <col min="1" max="1" width="23.6296296296296" customWidth="1"/>
    <col min="2" max="2" width="27" customWidth="1"/>
    <col min="3" max="3" width="28.25" customWidth="1"/>
    <col min="4" max="4" width="23.6296296296296" customWidth="1"/>
    <col min="5" max="7" width="27" customWidth="1"/>
    <col min="8" max="9" width="20.1296296296296" customWidth="1"/>
    <col min="10" max="10" width="25.25" customWidth="1"/>
    <col min="11" max="13" width="27" customWidth="1"/>
    <col min="14" max="14" width="23.6296296296296" customWidth="1"/>
    <col min="15" max="15" width="30.3796296296296" customWidth="1"/>
    <col min="16" max="16" width="27" customWidth="1"/>
    <col min="17" max="17" width="30.3796296296296" customWidth="1"/>
    <col min="18" max="18" width="23.6296296296296" customWidth="1"/>
  </cols>
  <sheetData>
    <row r="1" ht="13.5" customHeight="1" spans="1:18">
      <c r="A1" s="69"/>
      <c r="B1" s="69"/>
      <c r="C1" s="69"/>
      <c r="D1" s="70"/>
      <c r="E1" s="70"/>
      <c r="F1" s="70"/>
      <c r="G1" s="70"/>
      <c r="H1" s="69"/>
      <c r="I1" s="69"/>
      <c r="J1" s="69"/>
      <c r="K1" s="69"/>
      <c r="L1" s="85"/>
      <c r="M1" s="69"/>
      <c r="N1" s="69"/>
      <c r="O1" s="69"/>
      <c r="P1" s="66"/>
      <c r="Q1" s="92"/>
      <c r="R1" s="93" t="s">
        <v>385</v>
      </c>
    </row>
    <row r="2" ht="27.75" customHeight="1" spans="1:18">
      <c r="A2" s="40" t="s">
        <v>386</v>
      </c>
      <c r="B2" s="71"/>
      <c r="C2" s="71"/>
      <c r="D2" s="72"/>
      <c r="E2" s="72"/>
      <c r="F2" s="72"/>
      <c r="G2" s="72"/>
      <c r="H2" s="71"/>
      <c r="I2" s="71"/>
      <c r="J2" s="71"/>
      <c r="K2" s="71"/>
      <c r="L2" s="86"/>
      <c r="M2" s="71"/>
      <c r="N2" s="71"/>
      <c r="O2" s="71"/>
      <c r="P2" s="72"/>
      <c r="Q2" s="86"/>
      <c r="R2" s="71"/>
    </row>
    <row r="3" ht="18.75" customHeight="1" spans="1:18">
      <c r="A3" s="73" t="str">
        <f>"单位名称："&amp;"曲靖市强制隔离戒毒所"</f>
        <v>单位名称：曲靖市强制隔离戒毒所</v>
      </c>
      <c r="B3" s="59"/>
      <c r="C3" s="59"/>
      <c r="D3" s="61"/>
      <c r="E3" s="61"/>
      <c r="F3" s="61"/>
      <c r="G3" s="61"/>
      <c r="H3" s="59"/>
      <c r="I3" s="59"/>
      <c r="J3" s="59"/>
      <c r="K3" s="59"/>
      <c r="L3" s="85"/>
      <c r="M3" s="69"/>
      <c r="N3" s="69"/>
      <c r="O3" s="69"/>
      <c r="P3" s="87"/>
      <c r="Q3" s="94"/>
      <c r="R3" s="298" t="s">
        <v>2</v>
      </c>
    </row>
    <row r="4" ht="15.75" customHeight="1" spans="1:18">
      <c r="A4" s="23" t="s">
        <v>365</v>
      </c>
      <c r="B4" s="74" t="s">
        <v>387</v>
      </c>
      <c r="C4" s="74" t="s">
        <v>388</v>
      </c>
      <c r="D4" s="75" t="s">
        <v>389</v>
      </c>
      <c r="E4" s="75" t="s">
        <v>390</v>
      </c>
      <c r="F4" s="75" t="s">
        <v>391</v>
      </c>
      <c r="G4" s="75" t="s">
        <v>392</v>
      </c>
      <c r="H4" s="43" t="s">
        <v>249</v>
      </c>
      <c r="I4" s="43"/>
      <c r="J4" s="43"/>
      <c r="K4" s="43"/>
      <c r="L4" s="88"/>
      <c r="M4" s="43"/>
      <c r="N4" s="43"/>
      <c r="O4" s="43"/>
      <c r="P4" s="89"/>
      <c r="Q4" s="88"/>
      <c r="R4" s="44"/>
    </row>
    <row r="5" ht="17.25" customHeight="1" spans="1:18">
      <c r="A5" s="26"/>
      <c r="B5" s="76"/>
      <c r="C5" s="76"/>
      <c r="D5" s="77"/>
      <c r="E5" s="77"/>
      <c r="F5" s="77"/>
      <c r="G5" s="77"/>
      <c r="H5" s="76" t="s">
        <v>29</v>
      </c>
      <c r="I5" s="76" t="s">
        <v>32</v>
      </c>
      <c r="J5" s="76" t="s">
        <v>371</v>
      </c>
      <c r="K5" s="76" t="s">
        <v>372</v>
      </c>
      <c r="L5" s="77" t="s">
        <v>373</v>
      </c>
      <c r="M5" s="90" t="s">
        <v>393</v>
      </c>
      <c r="N5" s="90"/>
      <c r="O5" s="90"/>
      <c r="P5" s="91"/>
      <c r="Q5" s="96"/>
      <c r="R5" s="78"/>
    </row>
    <row r="6" ht="54" customHeight="1" spans="1:18">
      <c r="A6" s="29"/>
      <c r="B6" s="78"/>
      <c r="C6" s="78"/>
      <c r="D6" s="79"/>
      <c r="E6" s="79"/>
      <c r="F6" s="79"/>
      <c r="G6" s="79"/>
      <c r="H6" s="78"/>
      <c r="I6" s="78" t="s">
        <v>31</v>
      </c>
      <c r="J6" s="78"/>
      <c r="K6" s="78"/>
      <c r="L6" s="79"/>
      <c r="M6" s="78" t="s">
        <v>31</v>
      </c>
      <c r="N6" s="78" t="s">
        <v>37</v>
      </c>
      <c r="O6" s="78" t="s">
        <v>258</v>
      </c>
      <c r="P6" s="51" t="s">
        <v>39</v>
      </c>
      <c r="Q6" s="79" t="s">
        <v>40</v>
      </c>
      <c r="R6" s="78" t="s">
        <v>41</v>
      </c>
    </row>
    <row r="7" ht="15" customHeight="1" spans="1:18">
      <c r="A7" s="29">
        <v>1</v>
      </c>
      <c r="B7" s="78">
        <v>2</v>
      </c>
      <c r="C7" s="78">
        <v>3</v>
      </c>
      <c r="D7" s="79">
        <v>4</v>
      </c>
      <c r="E7" s="79">
        <v>5</v>
      </c>
      <c r="F7" s="79">
        <v>6</v>
      </c>
      <c r="G7" s="79">
        <v>7</v>
      </c>
      <c r="H7" s="79">
        <v>8</v>
      </c>
      <c r="I7" s="79">
        <v>9</v>
      </c>
      <c r="J7" s="79">
        <v>10</v>
      </c>
      <c r="K7" s="79">
        <v>11</v>
      </c>
      <c r="L7" s="79">
        <v>12</v>
      </c>
      <c r="M7" s="79">
        <v>13</v>
      </c>
      <c r="N7" s="79">
        <v>14</v>
      </c>
      <c r="O7" s="79">
        <v>15</v>
      </c>
      <c r="P7" s="79">
        <v>16</v>
      </c>
      <c r="Q7" s="79">
        <v>17</v>
      </c>
      <c r="R7" s="79">
        <v>18</v>
      </c>
    </row>
    <row r="8" ht="21" customHeight="1" spans="1:18">
      <c r="A8" s="13"/>
      <c r="B8" s="80"/>
      <c r="C8" s="80"/>
      <c r="D8" s="81"/>
      <c r="E8" s="81"/>
      <c r="F8" s="81"/>
      <c r="G8" s="81"/>
      <c r="H8" s="14"/>
      <c r="I8" s="14"/>
      <c r="J8" s="14"/>
      <c r="K8" s="14"/>
      <c r="L8" s="14"/>
      <c r="M8" s="14"/>
      <c r="N8" s="14"/>
      <c r="O8" s="14"/>
      <c r="P8" s="14"/>
      <c r="Q8" s="14"/>
      <c r="R8" s="14"/>
    </row>
    <row r="9" ht="21" customHeight="1" spans="1:18">
      <c r="A9" s="13"/>
      <c r="B9" s="13"/>
      <c r="C9" s="13"/>
      <c r="D9" s="13"/>
      <c r="E9" s="13"/>
      <c r="F9" s="13"/>
      <c r="G9" s="13"/>
      <c r="H9" s="14"/>
      <c r="I9" s="14"/>
      <c r="J9" s="14"/>
      <c r="K9" s="14"/>
      <c r="L9" s="14"/>
      <c r="M9" s="14"/>
      <c r="N9" s="14"/>
      <c r="O9" s="14"/>
      <c r="P9" s="14"/>
      <c r="Q9" s="14"/>
      <c r="R9" s="14"/>
    </row>
    <row r="10" ht="21" customHeight="1" spans="1:18">
      <c r="A10" s="82" t="s">
        <v>394</v>
      </c>
      <c r="B10" s="83"/>
      <c r="C10" s="84"/>
      <c r="D10" s="81"/>
      <c r="E10" s="81"/>
      <c r="F10" s="81"/>
      <c r="G10" s="81"/>
      <c r="H10" s="14"/>
      <c r="I10" s="14"/>
      <c r="J10" s="14"/>
      <c r="K10" s="14"/>
      <c r="L10" s="14"/>
      <c r="M10" s="14"/>
      <c r="N10" s="14"/>
      <c r="O10" s="14"/>
      <c r="P10" s="14"/>
      <c r="Q10" s="14"/>
      <c r="R10" s="14"/>
    </row>
    <row r="11" customHeight="1" spans="1:1">
      <c r="A11" t="s">
        <v>395</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ageMargins left="0.7" right="0.7" top="0.75" bottom="0.75" header="0.3" footer="0.3"/>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workbookViewId="0">
      <selection activeCell="B15" sqref="B15"/>
    </sheetView>
  </sheetViews>
  <sheetFormatPr defaultColWidth="9.12962962962963" defaultRowHeight="14.25" customHeight="1"/>
  <cols>
    <col min="1" max="1" width="37.75" customWidth="1"/>
    <col min="2" max="4" width="13.3796296296296" customWidth="1"/>
    <col min="5" max="5" width="10.25" customWidth="1"/>
    <col min="7" max="14" width="10.25" customWidth="1"/>
  </cols>
  <sheetData>
    <row r="1" ht="13.5" customHeight="1" spans="4:14">
      <c r="D1" s="54"/>
      <c r="F1" s="55"/>
      <c r="N1" s="66" t="s">
        <v>396</v>
      </c>
    </row>
    <row r="2" ht="35.25" customHeight="1" spans="1:14">
      <c r="A2" s="56" t="s">
        <v>397</v>
      </c>
      <c r="B2" s="57"/>
      <c r="C2" s="57"/>
      <c r="D2" s="57"/>
      <c r="E2" s="57"/>
      <c r="F2" s="57"/>
      <c r="G2" s="57"/>
      <c r="H2" s="57"/>
      <c r="I2" s="57"/>
      <c r="J2" s="57"/>
      <c r="K2" s="57"/>
      <c r="L2" s="57"/>
      <c r="M2" s="57"/>
      <c r="N2" s="57"/>
    </row>
    <row r="3" ht="24" customHeight="1" spans="1:13">
      <c r="A3" s="58" t="str">
        <f>"单位名称："&amp;"曲靖市强制隔离戒毒所"</f>
        <v>单位名称：曲靖市强制隔离戒毒所</v>
      </c>
      <c r="B3" s="59"/>
      <c r="C3" s="59"/>
      <c r="D3" s="60"/>
      <c r="E3" s="59"/>
      <c r="F3" s="61"/>
      <c r="G3" s="59"/>
      <c r="H3" s="59"/>
      <c r="I3" s="59"/>
      <c r="J3" s="59"/>
      <c r="K3" s="21"/>
      <c r="L3" s="21"/>
      <c r="M3" s="299" t="s">
        <v>2</v>
      </c>
    </row>
    <row r="4" ht="19.5" customHeight="1" spans="1:14">
      <c r="A4" s="10" t="s">
        <v>398</v>
      </c>
      <c r="B4" s="10" t="s">
        <v>249</v>
      </c>
      <c r="C4" s="10"/>
      <c r="D4" s="10"/>
      <c r="E4" s="10" t="s">
        <v>399</v>
      </c>
      <c r="F4" s="10"/>
      <c r="G4" s="10"/>
      <c r="H4" s="10"/>
      <c r="I4" s="10"/>
      <c r="J4" s="10"/>
      <c r="K4" s="10"/>
      <c r="L4" s="10"/>
      <c r="M4" s="10"/>
      <c r="N4" s="10"/>
    </row>
    <row r="5" ht="40.5" customHeight="1" spans="1:14">
      <c r="A5" s="10"/>
      <c r="B5" s="10" t="s">
        <v>29</v>
      </c>
      <c r="C5" s="9" t="s">
        <v>32</v>
      </c>
      <c r="D5" s="62" t="s">
        <v>400</v>
      </c>
      <c r="E5" s="50" t="s">
        <v>401</v>
      </c>
      <c r="F5" s="50" t="s">
        <v>402</v>
      </c>
      <c r="G5" s="50" t="s">
        <v>403</v>
      </c>
      <c r="H5" s="50" t="s">
        <v>404</v>
      </c>
      <c r="I5" s="50" t="s">
        <v>405</v>
      </c>
      <c r="J5" s="50" t="s">
        <v>406</v>
      </c>
      <c r="K5" s="50" t="s">
        <v>407</v>
      </c>
      <c r="L5" s="50" t="s">
        <v>408</v>
      </c>
      <c r="M5" s="50" t="s">
        <v>409</v>
      </c>
      <c r="N5" s="50" t="s">
        <v>410</v>
      </c>
    </row>
    <row r="6" ht="19.5" customHeight="1" spans="1:14">
      <c r="A6" s="63">
        <v>1</v>
      </c>
      <c r="B6" s="63">
        <v>2</v>
      </c>
      <c r="C6" s="63">
        <v>3</v>
      </c>
      <c r="D6" s="10">
        <v>4</v>
      </c>
      <c r="E6" s="50">
        <v>5</v>
      </c>
      <c r="F6" s="63">
        <v>6</v>
      </c>
      <c r="G6" s="50">
        <v>7</v>
      </c>
      <c r="H6" s="64">
        <v>8</v>
      </c>
      <c r="I6" s="50">
        <v>9</v>
      </c>
      <c r="J6" s="50">
        <v>10</v>
      </c>
      <c r="K6" s="50">
        <v>11</v>
      </c>
      <c r="L6" s="64">
        <v>12</v>
      </c>
      <c r="M6" s="50">
        <v>13</v>
      </c>
      <c r="N6" s="68">
        <v>14</v>
      </c>
    </row>
    <row r="7" ht="18.75" customHeight="1" spans="1:14">
      <c r="A7" s="65"/>
      <c r="B7" s="14"/>
      <c r="C7" s="14"/>
      <c r="D7" s="14"/>
      <c r="E7" s="14"/>
      <c r="F7" s="14"/>
      <c r="G7" s="14"/>
      <c r="H7" s="14"/>
      <c r="I7" s="14"/>
      <c r="J7" s="14"/>
      <c r="K7" s="14"/>
      <c r="L7" s="14"/>
      <c r="M7" s="14"/>
      <c r="N7" s="14"/>
    </row>
    <row r="8" ht="18.75" customHeight="1" spans="1:14">
      <c r="A8" s="65"/>
      <c r="B8" s="14"/>
      <c r="C8" s="14"/>
      <c r="D8" s="14"/>
      <c r="E8" s="14"/>
      <c r="F8" s="14"/>
      <c r="G8" s="14"/>
      <c r="H8" s="14"/>
      <c r="I8" s="14"/>
      <c r="J8" s="14"/>
      <c r="K8" s="14"/>
      <c r="L8" s="14"/>
      <c r="M8" s="14"/>
      <c r="N8" s="14"/>
    </row>
    <row r="9" customHeight="1" spans="1:1">
      <c r="A9" t="s">
        <v>411</v>
      </c>
    </row>
  </sheetData>
  <mergeCells count="6">
    <mergeCell ref="A2:N2"/>
    <mergeCell ref="A3:J3"/>
    <mergeCell ref="M3:N3"/>
    <mergeCell ref="B4:D4"/>
    <mergeCell ref="E4:N4"/>
    <mergeCell ref="A4:A5"/>
  </mergeCells>
  <pageMargins left="0.7" right="0.7" top="0.75" bottom="0.75" header="0.3" footer="0.3"/>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workbookViewId="0">
      <selection activeCell="C13" sqref="C13"/>
    </sheetView>
  </sheetViews>
  <sheetFormatPr defaultColWidth="9.12962962962963" defaultRowHeight="12" customHeight="1" outlineLevelRow="7"/>
  <cols>
    <col min="1" max="1" width="26.3796296296296" customWidth="1"/>
    <col min="2" max="5" width="26.8796296296296" customWidth="1"/>
    <col min="6" max="6" width="23.6296296296296" customWidth="1"/>
    <col min="7" max="7" width="25" customWidth="1"/>
    <col min="8" max="9" width="23.6296296296296" customWidth="1"/>
    <col min="10" max="10" width="26.8796296296296" customWidth="1"/>
  </cols>
  <sheetData>
    <row r="1" customHeight="1" spans="10:10">
      <c r="J1" s="53" t="s">
        <v>412</v>
      </c>
    </row>
    <row r="2" ht="28.5" customHeight="1" spans="1:10">
      <c r="A2" s="48" t="s">
        <v>413</v>
      </c>
      <c r="B2" s="3"/>
      <c r="C2" s="3"/>
      <c r="D2" s="3"/>
      <c r="E2" s="3"/>
      <c r="F2" s="49"/>
      <c r="G2" s="3"/>
      <c r="H2" s="49"/>
      <c r="I2" s="49"/>
      <c r="J2" s="3"/>
    </row>
    <row r="3" ht="17.25" customHeight="1" spans="1:1">
      <c r="A3" s="4" t="str">
        <f>"单位名称："&amp;"曲靖市强制隔离戒毒所"</f>
        <v>单位名称：曲靖市强制隔离戒毒所</v>
      </c>
    </row>
    <row r="4" ht="44.25" customHeight="1" spans="1:10">
      <c r="A4" s="45" t="s">
        <v>340</v>
      </c>
      <c r="B4" s="45" t="s">
        <v>341</v>
      </c>
      <c r="C4" s="45" t="s">
        <v>342</v>
      </c>
      <c r="D4" s="45" t="s">
        <v>343</v>
      </c>
      <c r="E4" s="45" t="s">
        <v>344</v>
      </c>
      <c r="F4" s="50" t="s">
        <v>345</v>
      </c>
      <c r="G4" s="45" t="s">
        <v>346</v>
      </c>
      <c r="H4" s="50" t="s">
        <v>347</v>
      </c>
      <c r="I4" s="50" t="s">
        <v>348</v>
      </c>
      <c r="J4" s="45" t="s">
        <v>349</v>
      </c>
    </row>
    <row r="5" ht="14.25" customHeight="1" spans="1:10">
      <c r="A5" s="45">
        <v>1</v>
      </c>
      <c r="B5" s="50">
        <v>2</v>
      </c>
      <c r="C5" s="51">
        <v>3</v>
      </c>
      <c r="D5" s="51">
        <v>4</v>
      </c>
      <c r="E5" s="51">
        <v>5</v>
      </c>
      <c r="F5" s="51">
        <v>6</v>
      </c>
      <c r="G5" s="50">
        <v>7</v>
      </c>
      <c r="H5" s="51">
        <v>8</v>
      </c>
      <c r="I5" s="50">
        <v>9</v>
      </c>
      <c r="J5" s="50">
        <v>10</v>
      </c>
    </row>
    <row r="6" ht="27.75" customHeight="1" spans="1:10">
      <c r="A6" s="13"/>
      <c r="B6" s="52"/>
      <c r="C6" s="52"/>
      <c r="D6" s="52"/>
      <c r="E6" s="52"/>
      <c r="F6" s="52"/>
      <c r="G6" s="52"/>
      <c r="H6" s="52"/>
      <c r="I6" s="52"/>
      <c r="J6" s="52"/>
    </row>
    <row r="7" ht="26.25" customHeight="1" spans="1:10">
      <c r="A7" s="13"/>
      <c r="B7" s="13"/>
      <c r="C7" s="13"/>
      <c r="D7" s="13"/>
      <c r="E7" s="13"/>
      <c r="F7" s="13"/>
      <c r="G7" s="13"/>
      <c r="H7" s="13"/>
      <c r="I7" s="13"/>
      <c r="J7" s="13"/>
    </row>
    <row r="8" ht="24" customHeight="1" spans="1:1">
      <c r="A8" t="s">
        <v>414</v>
      </c>
    </row>
  </sheetData>
  <mergeCells count="2">
    <mergeCell ref="A2:J2"/>
    <mergeCell ref="A3:H3"/>
  </mergeCells>
  <pageMargins left="0.7" right="0.7" top="0.75" bottom="0.75" header="0.3" footer="0.3"/>
  <pageSetup paperSize="9" fitToWidth="0"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workbookViewId="0">
      <selection activeCell="E19" sqref="E19"/>
    </sheetView>
  </sheetViews>
  <sheetFormatPr defaultColWidth="9.12962962962963" defaultRowHeight="12" customHeight="1" outlineLevelCol="7"/>
  <cols>
    <col min="1" max="1" width="22.75" customWidth="1"/>
    <col min="2" max="2" width="24.6296296296296" customWidth="1"/>
    <col min="3" max="3" width="30.3796296296296" customWidth="1"/>
    <col min="4" max="5" width="23.6296296296296" customWidth="1"/>
    <col min="6" max="8" width="32.1296296296296" customWidth="1"/>
  </cols>
  <sheetData>
    <row r="1" ht="14.25" customHeight="1" spans="8:8">
      <c r="H1" s="39" t="s">
        <v>415</v>
      </c>
    </row>
    <row r="2" ht="28.5" customHeight="1" spans="1:8">
      <c r="A2" s="40" t="s">
        <v>416</v>
      </c>
      <c r="B2" s="19"/>
      <c r="C2" s="19"/>
      <c r="D2" s="19"/>
      <c r="E2" s="19"/>
      <c r="F2" s="19"/>
      <c r="G2" s="19"/>
      <c r="H2" s="19"/>
    </row>
    <row r="3" ht="13.5" customHeight="1" spans="1:2">
      <c r="A3" s="41" t="str">
        <f>"单位名称："&amp;"曲靖市强制隔离戒毒所"</f>
        <v>单位名称：曲靖市强制隔离戒毒所</v>
      </c>
      <c r="B3" s="20"/>
    </row>
    <row r="4" ht="18" customHeight="1" spans="1:8">
      <c r="A4" s="23" t="s">
        <v>357</v>
      </c>
      <c r="B4" s="23" t="s">
        <v>417</v>
      </c>
      <c r="C4" s="23" t="s">
        <v>418</v>
      </c>
      <c r="D4" s="23" t="s">
        <v>419</v>
      </c>
      <c r="E4" s="23" t="s">
        <v>420</v>
      </c>
      <c r="F4" s="42" t="s">
        <v>421</v>
      </c>
      <c r="G4" s="43"/>
      <c r="H4" s="44"/>
    </row>
    <row r="5" ht="18" customHeight="1" spans="1:8">
      <c r="A5" s="29"/>
      <c r="B5" s="29"/>
      <c r="C5" s="29"/>
      <c r="D5" s="29"/>
      <c r="E5" s="29"/>
      <c r="F5" s="45" t="s">
        <v>369</v>
      </c>
      <c r="G5" s="45" t="s">
        <v>422</v>
      </c>
      <c r="H5" s="45" t="s">
        <v>423</v>
      </c>
    </row>
    <row r="6" ht="21" customHeight="1" spans="1:8">
      <c r="A6" s="45">
        <v>1</v>
      </c>
      <c r="B6" s="45">
        <v>2</v>
      </c>
      <c r="C6" s="45">
        <v>3</v>
      </c>
      <c r="D6" s="45">
        <v>4</v>
      </c>
      <c r="E6" s="45">
        <v>5</v>
      </c>
      <c r="F6" s="45">
        <v>6</v>
      </c>
      <c r="G6" s="45">
        <v>7</v>
      </c>
      <c r="H6" s="45">
        <v>8</v>
      </c>
    </row>
    <row r="7" ht="33" customHeight="1" spans="1:8">
      <c r="A7" s="13"/>
      <c r="B7" s="13"/>
      <c r="C7" s="13"/>
      <c r="D7" s="13"/>
      <c r="E7" s="13"/>
      <c r="F7" s="13"/>
      <c r="G7" s="14"/>
      <c r="H7" s="14"/>
    </row>
    <row r="8" ht="24" customHeight="1" spans="1:8">
      <c r="A8" s="46" t="s">
        <v>29</v>
      </c>
      <c r="B8" s="47"/>
      <c r="C8" s="47"/>
      <c r="D8" s="47"/>
      <c r="E8" s="47"/>
      <c r="F8" s="13"/>
      <c r="G8" s="14"/>
      <c r="H8" s="14"/>
    </row>
    <row r="9" ht="27.75" customHeight="1" spans="1:1">
      <c r="A9" t="s">
        <v>424</v>
      </c>
    </row>
  </sheetData>
  <mergeCells count="8">
    <mergeCell ref="A2:H2"/>
    <mergeCell ref="A3:C3"/>
    <mergeCell ref="F4:H4"/>
    <mergeCell ref="A4:A5"/>
    <mergeCell ref="B4:B5"/>
    <mergeCell ref="C4:C5"/>
    <mergeCell ref="D4:D5"/>
    <mergeCell ref="E4:E5"/>
  </mergeCells>
  <pageMargins left="0.7" right="0.7" top="0.75" bottom="0.75" header="0.3" footer="0.3"/>
  <pageSetup paperSize="9" fitToWidth="0"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workbookViewId="0">
      <selection activeCell="B18" sqref="B18:C19"/>
    </sheetView>
  </sheetViews>
  <sheetFormatPr defaultColWidth="9.12962962962963" defaultRowHeight="14.25" customHeight="1"/>
  <cols>
    <col min="1" max="3" width="23.6296296296296" customWidth="1"/>
    <col min="4" max="7" width="27" customWidth="1"/>
    <col min="8" max="8" width="20.1296296296296" customWidth="1"/>
    <col min="9" max="9" width="33.8796296296296" customWidth="1"/>
    <col min="10" max="10" width="32.1296296296296" customWidth="1"/>
    <col min="11" max="11" width="17.6296296296296" customWidth="1"/>
  </cols>
  <sheetData>
    <row r="1" ht="13.5" customHeight="1" spans="4:11">
      <c r="D1" s="18"/>
      <c r="E1" s="18"/>
      <c r="F1" s="18"/>
      <c r="G1" s="18"/>
      <c r="K1" s="35" t="s">
        <v>425</v>
      </c>
    </row>
    <row r="2" ht="27.75" customHeight="1" spans="1:11">
      <c r="A2" s="19" t="s">
        <v>426</v>
      </c>
      <c r="B2" s="19"/>
      <c r="C2" s="19"/>
      <c r="D2" s="19"/>
      <c r="E2" s="19"/>
      <c r="F2" s="19"/>
      <c r="G2" s="19"/>
      <c r="H2" s="19"/>
      <c r="I2" s="19"/>
      <c r="J2" s="19"/>
      <c r="K2" s="19"/>
    </row>
    <row r="3" ht="13.5" customHeight="1" spans="1:11">
      <c r="A3" s="4" t="str">
        <f>"单位名称："&amp;"曲靖市强制隔离戒毒所"</f>
        <v>单位名称：曲靖市强制隔离戒毒所</v>
      </c>
      <c r="B3" s="20"/>
      <c r="C3" s="20"/>
      <c r="D3" s="20"/>
      <c r="E3" s="20"/>
      <c r="F3" s="20"/>
      <c r="G3" s="20"/>
      <c r="H3" s="21"/>
      <c r="I3" s="21"/>
      <c r="J3" s="21"/>
      <c r="K3" s="300" t="s">
        <v>2</v>
      </c>
    </row>
    <row r="4" ht="21.75" customHeight="1" spans="1:11">
      <c r="A4" s="22" t="s">
        <v>332</v>
      </c>
      <c r="B4" s="22" t="s">
        <v>244</v>
      </c>
      <c r="C4" s="22" t="s">
        <v>242</v>
      </c>
      <c r="D4" s="23" t="s">
        <v>245</v>
      </c>
      <c r="E4" s="23" t="s">
        <v>246</v>
      </c>
      <c r="F4" s="23" t="s">
        <v>333</v>
      </c>
      <c r="G4" s="23" t="s">
        <v>334</v>
      </c>
      <c r="H4" s="24" t="s">
        <v>29</v>
      </c>
      <c r="I4" s="36" t="s">
        <v>427</v>
      </c>
      <c r="J4" s="37"/>
      <c r="K4" s="38"/>
    </row>
    <row r="5" ht="21.75" customHeight="1" spans="1:11">
      <c r="A5" s="25"/>
      <c r="B5" s="25"/>
      <c r="C5" s="25"/>
      <c r="D5" s="26"/>
      <c r="E5" s="26"/>
      <c r="F5" s="26"/>
      <c r="G5" s="26"/>
      <c r="H5" s="27"/>
      <c r="I5" s="23" t="s">
        <v>32</v>
      </c>
      <c r="J5" s="23" t="s">
        <v>33</v>
      </c>
      <c r="K5" s="23" t="s">
        <v>34</v>
      </c>
    </row>
    <row r="6" ht="40.5" customHeight="1" spans="1:11">
      <c r="A6" s="28"/>
      <c r="B6" s="28"/>
      <c r="C6" s="28"/>
      <c r="D6" s="29"/>
      <c r="E6" s="29"/>
      <c r="F6" s="29"/>
      <c r="G6" s="29"/>
      <c r="H6" s="30"/>
      <c r="I6" s="29" t="s">
        <v>31</v>
      </c>
      <c r="J6" s="29"/>
      <c r="K6" s="29"/>
    </row>
    <row r="7" ht="15" customHeight="1" spans="1:11">
      <c r="A7" s="11">
        <v>1</v>
      </c>
      <c r="B7" s="11">
        <v>2</v>
      </c>
      <c r="C7" s="11">
        <v>3</v>
      </c>
      <c r="D7" s="11">
        <v>4</v>
      </c>
      <c r="E7" s="11">
        <v>5</v>
      </c>
      <c r="F7" s="11">
        <v>6</v>
      </c>
      <c r="G7" s="11">
        <v>7</v>
      </c>
      <c r="H7" s="11">
        <v>8</v>
      </c>
      <c r="I7" s="11">
        <v>9</v>
      </c>
      <c r="J7" s="12">
        <v>10</v>
      </c>
      <c r="K7" s="12">
        <v>11</v>
      </c>
    </row>
    <row r="8" ht="18.75" customHeight="1" spans="1:11">
      <c r="A8" s="31"/>
      <c r="B8" s="13"/>
      <c r="C8" s="31"/>
      <c r="D8" s="31"/>
      <c r="E8" s="31"/>
      <c r="F8" s="31"/>
      <c r="G8" s="31"/>
      <c r="H8" s="14"/>
      <c r="I8" s="14"/>
      <c r="J8" s="14"/>
      <c r="K8" s="14"/>
    </row>
    <row r="9" ht="18.75" customHeight="1" spans="1:11">
      <c r="A9" s="13"/>
      <c r="B9" s="13"/>
      <c r="C9" s="13"/>
      <c r="D9" s="13"/>
      <c r="E9" s="13"/>
      <c r="F9" s="13"/>
      <c r="G9" s="13"/>
      <c r="H9" s="14"/>
      <c r="I9" s="14"/>
      <c r="J9" s="14"/>
      <c r="K9" s="14"/>
    </row>
    <row r="10" ht="18.75" customHeight="1" spans="1:11">
      <c r="A10" s="32" t="s">
        <v>92</v>
      </c>
      <c r="B10" s="33"/>
      <c r="C10" s="33"/>
      <c r="D10" s="33"/>
      <c r="E10" s="33"/>
      <c r="F10" s="33"/>
      <c r="G10" s="34"/>
      <c r="H10" s="14"/>
      <c r="I10" s="14"/>
      <c r="J10" s="14"/>
      <c r="K10" s="14"/>
    </row>
    <row r="11" customHeight="1" spans="1:1">
      <c r="A11" t="s">
        <v>428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 right="0.7" top="0.75" bottom="0.75" header="0.3" footer="0.3"/>
  <pageSetup paperSize="9" fitToWidth="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A1" sqref="A1"/>
    </sheetView>
  </sheetViews>
  <sheetFormatPr defaultColWidth="8" defaultRowHeight="14.25" customHeight="1"/>
  <cols>
    <col min="1" max="1" width="25.25" customWidth="1"/>
    <col min="2" max="2" width="33.6296296296296" customWidth="1"/>
    <col min="3" max="8" width="12.6296296296296" customWidth="1"/>
    <col min="9" max="9" width="11.75" customWidth="1"/>
    <col min="10" max="14" width="12.6296296296296" customWidth="1"/>
    <col min="15" max="15" width="15.8796296296296" customWidth="1"/>
    <col min="16" max="16" width="9.62962962962963" customWidth="1"/>
    <col min="17" max="17" width="21.25" customWidth="1"/>
    <col min="18" max="18" width="10.6296296296296" customWidth="1"/>
    <col min="19" max="20" width="10.1296296296296" customWidth="1"/>
  </cols>
  <sheetData>
    <row r="1" customHeight="1" spans="9:20">
      <c r="I1" s="70"/>
      <c r="O1" s="70"/>
      <c r="P1" s="70"/>
      <c r="Q1" s="70"/>
      <c r="R1" s="70"/>
      <c r="S1" s="94" t="s">
        <v>24</v>
      </c>
      <c r="T1" s="35" t="s">
        <v>24</v>
      </c>
    </row>
    <row r="2" ht="36" customHeight="1" spans="1:20">
      <c r="A2" s="255" t="s">
        <v>25</v>
      </c>
      <c r="B2" s="19"/>
      <c r="C2" s="19"/>
      <c r="D2" s="19"/>
      <c r="E2" s="19"/>
      <c r="F2" s="19"/>
      <c r="G2" s="19"/>
      <c r="H2" s="19"/>
      <c r="I2" s="72"/>
      <c r="J2" s="19"/>
      <c r="K2" s="19"/>
      <c r="L2" s="19"/>
      <c r="M2" s="19"/>
      <c r="N2" s="19"/>
      <c r="O2" s="72"/>
      <c r="P2" s="72"/>
      <c r="Q2" s="72"/>
      <c r="R2" s="72"/>
      <c r="S2" s="19"/>
      <c r="T2" s="72"/>
    </row>
    <row r="3" ht="20.25" customHeight="1" spans="1:20">
      <c r="A3" s="41" t="str">
        <f>"单位名称："&amp;"曲靖市强制隔离戒毒所"</f>
        <v>单位名称：曲靖市强制隔离戒毒所</v>
      </c>
      <c r="B3" s="21"/>
      <c r="C3" s="21"/>
      <c r="D3" s="21"/>
      <c r="E3" s="21"/>
      <c r="F3" s="21"/>
      <c r="G3" s="21"/>
      <c r="H3" s="21"/>
      <c r="I3" s="61"/>
      <c r="J3" s="21"/>
      <c r="K3" s="21"/>
      <c r="L3" s="21"/>
      <c r="M3" s="21"/>
      <c r="N3" s="21"/>
      <c r="O3" s="61"/>
      <c r="P3" s="61"/>
      <c r="Q3" s="61"/>
      <c r="R3" s="61"/>
      <c r="S3" s="293" t="s">
        <v>2</v>
      </c>
      <c r="T3" s="277" t="s">
        <v>26</v>
      </c>
    </row>
    <row r="4" ht="18.75" customHeight="1" spans="1:20">
      <c r="A4" s="256" t="s">
        <v>27</v>
      </c>
      <c r="B4" s="257" t="s">
        <v>28</v>
      </c>
      <c r="C4" s="257" t="s">
        <v>29</v>
      </c>
      <c r="D4" s="258" t="s">
        <v>30</v>
      </c>
      <c r="E4" s="259"/>
      <c r="F4" s="259"/>
      <c r="G4" s="259"/>
      <c r="H4" s="259"/>
      <c r="I4" s="269"/>
      <c r="J4" s="259"/>
      <c r="K4" s="259"/>
      <c r="L4" s="259"/>
      <c r="M4" s="259"/>
      <c r="N4" s="270"/>
      <c r="O4" s="258" t="s">
        <v>20</v>
      </c>
      <c r="P4" s="258"/>
      <c r="Q4" s="258"/>
      <c r="R4" s="258"/>
      <c r="S4" s="259"/>
      <c r="T4" s="278"/>
    </row>
    <row r="5" ht="24.75" customHeight="1" spans="1:20">
      <c r="A5" s="260"/>
      <c r="B5" s="261"/>
      <c r="C5" s="261"/>
      <c r="D5" s="261" t="s">
        <v>31</v>
      </c>
      <c r="E5" s="261" t="s">
        <v>32</v>
      </c>
      <c r="F5" s="261" t="s">
        <v>33</v>
      </c>
      <c r="G5" s="261" t="s">
        <v>34</v>
      </c>
      <c r="H5" s="261" t="s">
        <v>35</v>
      </c>
      <c r="I5" s="271" t="s">
        <v>36</v>
      </c>
      <c r="J5" s="272"/>
      <c r="K5" s="272"/>
      <c r="L5" s="272"/>
      <c r="M5" s="272"/>
      <c r="N5" s="273"/>
      <c r="O5" s="274" t="s">
        <v>31</v>
      </c>
      <c r="P5" s="274" t="s">
        <v>32</v>
      </c>
      <c r="Q5" s="256" t="s">
        <v>33</v>
      </c>
      <c r="R5" s="257" t="s">
        <v>34</v>
      </c>
      <c r="S5" s="279" t="s">
        <v>35</v>
      </c>
      <c r="T5" s="257" t="s">
        <v>36</v>
      </c>
    </row>
    <row r="6" ht="24.75" customHeight="1" spans="1:20">
      <c r="A6" s="262"/>
      <c r="B6" s="263"/>
      <c r="C6" s="263"/>
      <c r="D6" s="263"/>
      <c r="E6" s="263"/>
      <c r="F6" s="263"/>
      <c r="G6" s="263"/>
      <c r="H6" s="263"/>
      <c r="I6" s="12" t="s">
        <v>31</v>
      </c>
      <c r="J6" s="275" t="s">
        <v>37</v>
      </c>
      <c r="K6" s="275" t="s">
        <v>38</v>
      </c>
      <c r="L6" s="275" t="s">
        <v>39</v>
      </c>
      <c r="M6" s="275" t="s">
        <v>40</v>
      </c>
      <c r="N6" s="275" t="s">
        <v>41</v>
      </c>
      <c r="O6" s="276"/>
      <c r="P6" s="276"/>
      <c r="Q6" s="280"/>
      <c r="R6" s="276"/>
      <c r="S6" s="263"/>
      <c r="T6" s="263"/>
    </row>
    <row r="7" ht="16.5" customHeight="1" spans="1:20">
      <c r="A7" s="264">
        <v>1</v>
      </c>
      <c r="B7" s="11">
        <v>2</v>
      </c>
      <c r="C7" s="11">
        <v>3</v>
      </c>
      <c r="D7" s="11">
        <v>4</v>
      </c>
      <c r="E7" s="265">
        <v>5</v>
      </c>
      <c r="F7" s="266">
        <v>6</v>
      </c>
      <c r="G7" s="266">
        <v>7</v>
      </c>
      <c r="H7" s="265">
        <v>8</v>
      </c>
      <c r="I7" s="265">
        <v>9</v>
      </c>
      <c r="J7" s="266">
        <v>10</v>
      </c>
      <c r="K7" s="266">
        <v>11</v>
      </c>
      <c r="L7" s="265">
        <v>12</v>
      </c>
      <c r="M7" s="265">
        <v>13</v>
      </c>
      <c r="N7" s="266">
        <v>14</v>
      </c>
      <c r="O7" s="266">
        <v>15</v>
      </c>
      <c r="P7" s="265">
        <v>16</v>
      </c>
      <c r="Q7" s="281">
        <v>17</v>
      </c>
      <c r="R7" s="282">
        <v>18</v>
      </c>
      <c r="S7" s="282">
        <v>19</v>
      </c>
      <c r="T7" s="282">
        <v>20</v>
      </c>
    </row>
    <row r="8" ht="16.5" customHeight="1" outlineLevel="1" spans="1:20">
      <c r="A8" s="13" t="s">
        <v>42</v>
      </c>
      <c r="B8" s="13" t="s">
        <v>43</v>
      </c>
      <c r="C8" s="14">
        <v>4122.049496</v>
      </c>
      <c r="D8" s="14">
        <v>4122.049496</v>
      </c>
      <c r="E8" s="14">
        <v>4122.049496</v>
      </c>
      <c r="F8" s="14"/>
      <c r="G8" s="14"/>
      <c r="H8" s="14"/>
      <c r="I8" s="14"/>
      <c r="J8" s="14"/>
      <c r="K8" s="14"/>
      <c r="L8" s="14"/>
      <c r="M8" s="14"/>
      <c r="N8" s="14"/>
      <c r="O8" s="14"/>
      <c r="P8" s="14"/>
      <c r="Q8" s="14"/>
      <c r="R8" s="14"/>
      <c r="S8" s="14"/>
      <c r="T8" s="14"/>
    </row>
    <row r="9" ht="16.5" customHeight="1" spans="1:20">
      <c r="A9" s="139" t="s">
        <v>44</v>
      </c>
      <c r="B9" s="139" t="s">
        <v>43</v>
      </c>
      <c r="C9" s="14">
        <v>4122.049496</v>
      </c>
      <c r="D9" s="14">
        <v>4122.049496</v>
      </c>
      <c r="E9" s="14">
        <v>4122.049496</v>
      </c>
      <c r="F9" s="14"/>
      <c r="G9" s="14"/>
      <c r="H9" s="14"/>
      <c r="I9" s="14"/>
      <c r="J9" s="14"/>
      <c r="K9" s="14"/>
      <c r="L9" s="14"/>
      <c r="M9" s="14"/>
      <c r="N9" s="14"/>
      <c r="O9" s="14"/>
      <c r="P9" s="14"/>
      <c r="Q9" s="14"/>
      <c r="R9" s="14"/>
      <c r="S9" s="13"/>
      <c r="T9" s="13"/>
    </row>
    <row r="10" ht="12.75" customHeight="1" spans="1:20">
      <c r="A10" s="267" t="s">
        <v>29</v>
      </c>
      <c r="B10" s="268"/>
      <c r="C10" s="14">
        <v>4122.049496</v>
      </c>
      <c r="D10" s="14">
        <v>4122.049496</v>
      </c>
      <c r="E10" s="14">
        <v>4122.049496</v>
      </c>
      <c r="F10" s="14"/>
      <c r="G10" s="14"/>
      <c r="H10" s="14"/>
      <c r="I10" s="14"/>
      <c r="J10" s="14"/>
      <c r="K10" s="14"/>
      <c r="L10" s="14"/>
      <c r="M10" s="14"/>
      <c r="N10" s="14"/>
      <c r="O10" s="14"/>
      <c r="P10" s="14"/>
      <c r="Q10" s="14"/>
      <c r="R10" s="14"/>
      <c r="S10" s="14"/>
      <c r="T10" s="14"/>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 right="0.7" top="0.75" bottom="0.75" header="0.3" footer="0.3"/>
  <pageSetup paperSize="9" fitToWidth="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0"/>
  <sheetViews>
    <sheetView topLeftCell="B1" workbookViewId="0">
      <selection activeCell="G15" sqref="G15"/>
    </sheetView>
  </sheetViews>
  <sheetFormatPr defaultColWidth="9.12962962962963" defaultRowHeight="14.25" customHeight="1" outlineLevelCol="6"/>
  <cols>
    <col min="1" max="1" width="27.3796296296296" customWidth="1"/>
    <col min="2" max="2" width="30.75" customWidth="1"/>
    <col min="3" max="3" width="27.3796296296296" customWidth="1"/>
    <col min="4" max="4" width="26.8796296296296" customWidth="1"/>
    <col min="5" max="7" width="30.3796296296296" customWidth="1"/>
  </cols>
  <sheetData>
    <row r="1" ht="13.5" customHeight="1" spans="4:7">
      <c r="D1" s="1"/>
      <c r="G1" s="2" t="s">
        <v>429</v>
      </c>
    </row>
    <row r="2" ht="27.75" customHeight="1" spans="1:7">
      <c r="A2" s="3" t="s">
        <v>430</v>
      </c>
      <c r="B2" s="3"/>
      <c r="C2" s="3"/>
      <c r="D2" s="3"/>
      <c r="E2" s="3"/>
      <c r="F2" s="3"/>
      <c r="G2" s="3"/>
    </row>
    <row r="3" ht="13.5" customHeight="1" spans="1:7">
      <c r="A3" s="4" t="str">
        <f>"单位名称："&amp;"曲靖市强制隔离戒毒所"</f>
        <v>单位名称：曲靖市强制隔离戒毒所</v>
      </c>
      <c r="B3" s="5"/>
      <c r="C3" s="5"/>
      <c r="D3" s="5"/>
      <c r="E3" s="6"/>
      <c r="F3" s="6"/>
      <c r="G3" s="300" t="s">
        <v>2</v>
      </c>
    </row>
    <row r="4" ht="21.75" customHeight="1" spans="1:7">
      <c r="A4" s="8" t="s">
        <v>242</v>
      </c>
      <c r="B4" s="8" t="s">
        <v>332</v>
      </c>
      <c r="C4" s="8" t="s">
        <v>244</v>
      </c>
      <c r="D4" s="9" t="s">
        <v>431</v>
      </c>
      <c r="E4" s="10" t="s">
        <v>32</v>
      </c>
      <c r="F4" s="10"/>
      <c r="G4" s="10"/>
    </row>
    <row r="5" ht="21.75" customHeight="1" spans="1:7">
      <c r="A5" s="8"/>
      <c r="B5" s="8"/>
      <c r="C5" s="8"/>
      <c r="D5" s="9"/>
      <c r="E5" s="10" t="s">
        <v>432</v>
      </c>
      <c r="F5" s="9" t="s">
        <v>433</v>
      </c>
      <c r="G5" s="9" t="s">
        <v>434</v>
      </c>
    </row>
    <row r="6" ht="40.5" customHeight="1" spans="1:7">
      <c r="A6" s="8"/>
      <c r="B6" s="8"/>
      <c r="C6" s="8"/>
      <c r="D6" s="9"/>
      <c r="E6" s="10"/>
      <c r="F6" s="9" t="s">
        <v>31</v>
      </c>
      <c r="G6" s="9"/>
    </row>
    <row r="7" ht="15.75" customHeight="1" spans="1:7">
      <c r="A7" s="11">
        <v>1</v>
      </c>
      <c r="B7" s="11">
        <v>2</v>
      </c>
      <c r="C7" s="11">
        <v>3</v>
      </c>
      <c r="D7" s="11">
        <v>4</v>
      </c>
      <c r="E7" s="11">
        <v>8</v>
      </c>
      <c r="F7" s="11">
        <v>9</v>
      </c>
      <c r="G7" s="12">
        <v>10</v>
      </c>
    </row>
    <row r="8" ht="24.75" customHeight="1" spans="1:7">
      <c r="A8" s="13"/>
      <c r="B8" s="13"/>
      <c r="C8" s="13"/>
      <c r="D8" s="13"/>
      <c r="E8" s="14"/>
      <c r="F8" s="14"/>
      <c r="G8" s="14"/>
    </row>
    <row r="9" ht="18.75" customHeight="1" spans="1:7">
      <c r="A9" s="15" t="s">
        <v>29</v>
      </c>
      <c r="B9" s="16" t="s">
        <v>435</v>
      </c>
      <c r="C9" s="16"/>
      <c r="D9" s="17"/>
      <c r="E9" s="14"/>
      <c r="F9" s="14"/>
      <c r="G9" s="14"/>
    </row>
    <row r="10" ht="18.75" customHeight="1" spans="1:1">
      <c r="A10" t="s">
        <v>436</v>
      </c>
    </row>
  </sheetData>
  <mergeCells count="11">
    <mergeCell ref="A2:G2"/>
    <mergeCell ref="A3:D3"/>
    <mergeCell ref="E4:G4"/>
    <mergeCell ref="A9:D9"/>
    <mergeCell ref="A4:A6"/>
    <mergeCell ref="B4:B6"/>
    <mergeCell ref="C4:C6"/>
    <mergeCell ref="D4:D6"/>
    <mergeCell ref="E5:E6"/>
    <mergeCell ref="F5:F6"/>
    <mergeCell ref="G5:G6"/>
  </mergeCells>
  <pageMargins left="0.7" right="0.7" top="0.75" bottom="0.75" header="0.3" footer="0.3"/>
  <pageSetup paperSize="9" fitToWidth="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5"/>
  <sheetViews>
    <sheetView workbookViewId="0">
      <selection activeCell="A6" sqref="A6"/>
    </sheetView>
  </sheetViews>
  <sheetFormatPr defaultColWidth="9.12962962962963" defaultRowHeight="14.25" customHeight="1"/>
  <cols>
    <col min="1" max="1" width="30.3796296296296" customWidth="1"/>
    <col min="2" max="2" width="37.75" customWidth="1"/>
    <col min="3" max="3" width="18.8796296296296" customWidth="1"/>
    <col min="4" max="4" width="21" customWidth="1"/>
    <col min="5" max="5" width="18.8796296296296" customWidth="1"/>
    <col min="6" max="6" width="20.1296296296296" customWidth="1"/>
    <col min="7" max="7" width="18.8796296296296" customWidth="1"/>
    <col min="8" max="8" width="19.8796296296296" customWidth="1"/>
    <col min="9" max="9" width="21.25" customWidth="1"/>
    <col min="10" max="10" width="15.6296296296296" customWidth="1"/>
    <col min="11" max="11" width="16.3796296296296" customWidth="1"/>
    <col min="12" max="12" width="13.6296296296296" customWidth="1"/>
    <col min="13" max="17" width="18.8796296296296" customWidth="1"/>
  </cols>
  <sheetData>
    <row r="1" ht="15.75" customHeight="1" spans="17:17">
      <c r="Q1" s="39" t="s">
        <v>45</v>
      </c>
    </row>
    <row r="2" ht="28.5" customHeight="1" spans="1:17">
      <c r="A2" s="3" t="s">
        <v>46</v>
      </c>
      <c r="B2" s="3"/>
      <c r="C2" s="3"/>
      <c r="D2" s="3"/>
      <c r="E2" s="3"/>
      <c r="F2" s="3"/>
      <c r="G2" s="3"/>
      <c r="H2" s="3"/>
      <c r="I2" s="3"/>
      <c r="J2" s="3"/>
      <c r="K2" s="3"/>
      <c r="L2" s="3"/>
      <c r="M2" s="3"/>
      <c r="N2" s="3"/>
      <c r="O2" s="3"/>
      <c r="P2" s="3"/>
      <c r="Q2" s="3"/>
    </row>
    <row r="3" ht="15" customHeight="1" spans="1:17">
      <c r="A3" s="236" t="str">
        <f>"单位名称："&amp;"曲靖市强制隔离戒毒所"</f>
        <v>单位名称：曲靖市强制隔离戒毒所</v>
      </c>
      <c r="B3" s="237"/>
      <c r="C3" s="59"/>
      <c r="D3" s="6"/>
      <c r="E3" s="59"/>
      <c r="F3" s="6"/>
      <c r="G3" s="59"/>
      <c r="H3" s="6"/>
      <c r="I3" s="6"/>
      <c r="J3" s="6"/>
      <c r="K3" s="59"/>
      <c r="L3" s="6"/>
      <c r="M3" s="59"/>
      <c r="N3" s="59"/>
      <c r="O3" s="6"/>
      <c r="P3" s="6"/>
      <c r="Q3" s="294" t="s">
        <v>2</v>
      </c>
    </row>
    <row r="4" ht="17.25" customHeight="1" spans="1:17">
      <c r="A4" s="238" t="s">
        <v>47</v>
      </c>
      <c r="B4" s="239" t="s">
        <v>48</v>
      </c>
      <c r="C4" s="240" t="s">
        <v>29</v>
      </c>
      <c r="D4" s="241" t="s">
        <v>49</v>
      </c>
      <c r="E4" s="10"/>
      <c r="F4" s="241" t="s">
        <v>50</v>
      </c>
      <c r="G4" s="10"/>
      <c r="H4" s="242" t="s">
        <v>32</v>
      </c>
      <c r="I4" s="248" t="s">
        <v>33</v>
      </c>
      <c r="J4" s="239" t="s">
        <v>51</v>
      </c>
      <c r="K4" s="249" t="s">
        <v>34</v>
      </c>
      <c r="L4" s="241" t="s">
        <v>36</v>
      </c>
      <c r="M4" s="250"/>
      <c r="N4" s="250"/>
      <c r="O4" s="250"/>
      <c r="P4" s="250"/>
      <c r="Q4" s="254"/>
    </row>
    <row r="5" ht="26.25" customHeight="1" spans="1:17">
      <c r="A5" s="10"/>
      <c r="B5" s="243"/>
      <c r="C5" s="243"/>
      <c r="D5" s="243" t="s">
        <v>29</v>
      </c>
      <c r="E5" s="243" t="s">
        <v>52</v>
      </c>
      <c r="F5" s="243" t="s">
        <v>29</v>
      </c>
      <c r="G5" s="244" t="s">
        <v>52</v>
      </c>
      <c r="H5" s="243"/>
      <c r="I5" s="243"/>
      <c r="J5" s="243"/>
      <c r="K5" s="244"/>
      <c r="L5" s="243" t="s">
        <v>31</v>
      </c>
      <c r="M5" s="251" t="s">
        <v>53</v>
      </c>
      <c r="N5" s="251" t="s">
        <v>54</v>
      </c>
      <c r="O5" s="251" t="s">
        <v>55</v>
      </c>
      <c r="P5" s="251" t="s">
        <v>56</v>
      </c>
      <c r="Q5" s="251" t="s">
        <v>57</v>
      </c>
    </row>
    <row r="6" ht="16.5" customHeight="1" spans="1:17">
      <c r="A6" s="10">
        <v>1</v>
      </c>
      <c r="B6" s="243">
        <v>2</v>
      </c>
      <c r="C6" s="243">
        <v>3</v>
      </c>
      <c r="D6" s="243">
        <v>4</v>
      </c>
      <c r="E6" s="245">
        <v>5</v>
      </c>
      <c r="F6" s="246">
        <v>6</v>
      </c>
      <c r="G6" s="245">
        <v>7</v>
      </c>
      <c r="H6" s="246">
        <v>8</v>
      </c>
      <c r="I6" s="245">
        <v>9</v>
      </c>
      <c r="J6" s="245">
        <v>10</v>
      </c>
      <c r="K6" s="245">
        <v>11</v>
      </c>
      <c r="L6" s="245">
        <v>12</v>
      </c>
      <c r="M6" s="252">
        <v>13</v>
      </c>
      <c r="N6" s="253">
        <v>14</v>
      </c>
      <c r="O6" s="253">
        <v>15</v>
      </c>
      <c r="P6" s="253">
        <v>16</v>
      </c>
      <c r="Q6" s="253">
        <v>17</v>
      </c>
    </row>
    <row r="7" ht="19.5" customHeight="1" spans="1:17">
      <c r="A7" s="13" t="s">
        <v>58</v>
      </c>
      <c r="B7" s="13" t="s">
        <v>59</v>
      </c>
      <c r="C7" s="14">
        <v>3462.882571</v>
      </c>
      <c r="D7" s="14">
        <v>3237.882571</v>
      </c>
      <c r="E7" s="14">
        <v>3237.882571</v>
      </c>
      <c r="F7" s="14">
        <v>225</v>
      </c>
      <c r="G7" s="14">
        <v>225</v>
      </c>
      <c r="H7" s="14">
        <v>3462.882571</v>
      </c>
      <c r="I7" s="14"/>
      <c r="J7" s="14"/>
      <c r="K7" s="14"/>
      <c r="L7" s="14"/>
      <c r="M7" s="14"/>
      <c r="N7" s="14"/>
      <c r="O7" s="14"/>
      <c r="P7" s="14"/>
      <c r="Q7" s="14"/>
    </row>
    <row r="8" ht="19.5" customHeight="1" spans="1:17">
      <c r="A8" s="139" t="s">
        <v>60</v>
      </c>
      <c r="B8" s="139" t="s">
        <v>61</v>
      </c>
      <c r="C8" s="14">
        <v>3462.882571</v>
      </c>
      <c r="D8" s="14">
        <v>3237.882571</v>
      </c>
      <c r="E8" s="14">
        <v>3237.882571</v>
      </c>
      <c r="F8" s="14">
        <v>225</v>
      </c>
      <c r="G8" s="14">
        <v>225</v>
      </c>
      <c r="H8" s="14">
        <v>3462.882571</v>
      </c>
      <c r="I8" s="14"/>
      <c r="J8" s="14"/>
      <c r="K8" s="14"/>
      <c r="L8" s="14"/>
      <c r="M8" s="14"/>
      <c r="N8" s="14"/>
      <c r="O8" s="14"/>
      <c r="P8" s="14"/>
      <c r="Q8" s="14"/>
    </row>
    <row r="9" ht="19.5" customHeight="1" spans="1:17">
      <c r="A9" s="13" t="s">
        <v>62</v>
      </c>
      <c r="B9" s="13" t="s">
        <v>63</v>
      </c>
      <c r="C9" s="14">
        <v>280.525253</v>
      </c>
      <c r="D9" s="14">
        <v>280.525253</v>
      </c>
      <c r="E9" s="14">
        <v>280.525253</v>
      </c>
      <c r="F9" s="14"/>
      <c r="G9" s="14"/>
      <c r="H9" s="14">
        <v>280.525253</v>
      </c>
      <c r="I9" s="14"/>
      <c r="J9" s="14"/>
      <c r="K9" s="14"/>
      <c r="L9" s="14"/>
      <c r="M9" s="14"/>
      <c r="N9" s="14"/>
      <c r="O9" s="14"/>
      <c r="P9" s="14"/>
      <c r="Q9" s="14"/>
    </row>
    <row r="10" ht="19.5" customHeight="1" spans="1:17">
      <c r="A10" s="139" t="s">
        <v>64</v>
      </c>
      <c r="B10" s="139" t="s">
        <v>65</v>
      </c>
      <c r="C10" s="14">
        <v>276.752309</v>
      </c>
      <c r="D10" s="14">
        <v>276.752309</v>
      </c>
      <c r="E10" s="14">
        <v>276.752309</v>
      </c>
      <c r="F10" s="14"/>
      <c r="G10" s="14"/>
      <c r="H10" s="14">
        <v>276.752309</v>
      </c>
      <c r="I10" s="14"/>
      <c r="J10" s="14"/>
      <c r="K10" s="14"/>
      <c r="L10" s="14"/>
      <c r="M10" s="14"/>
      <c r="N10" s="14"/>
      <c r="O10" s="14"/>
      <c r="P10" s="14"/>
      <c r="Q10" s="14"/>
    </row>
    <row r="11" ht="19.5" customHeight="1" spans="1:17">
      <c r="A11" s="159" t="s">
        <v>66</v>
      </c>
      <c r="B11" s="159" t="s">
        <v>67</v>
      </c>
      <c r="C11" s="14">
        <v>10.763579</v>
      </c>
      <c r="D11" s="14">
        <v>10.763579</v>
      </c>
      <c r="E11" s="14">
        <v>10.763579</v>
      </c>
      <c r="F11" s="14"/>
      <c r="G11" s="14"/>
      <c r="H11" s="14">
        <v>10.763579</v>
      </c>
      <c r="I11" s="14"/>
      <c r="J11" s="14"/>
      <c r="K11" s="14"/>
      <c r="L11" s="14"/>
      <c r="M11" s="14"/>
      <c r="N11" s="14"/>
      <c r="O11" s="14"/>
      <c r="P11" s="14"/>
      <c r="Q11" s="14"/>
    </row>
    <row r="12" ht="19.5" customHeight="1" spans="1:17">
      <c r="A12" s="159" t="s">
        <v>68</v>
      </c>
      <c r="B12" s="159" t="s">
        <v>69</v>
      </c>
      <c r="C12" s="14">
        <v>0.33848</v>
      </c>
      <c r="D12" s="14">
        <v>0.33848</v>
      </c>
      <c r="E12" s="14">
        <v>0.33848</v>
      </c>
      <c r="F12" s="14"/>
      <c r="G12" s="14"/>
      <c r="H12" s="14">
        <v>0.33848</v>
      </c>
      <c r="I12" s="14"/>
      <c r="J12" s="14"/>
      <c r="K12" s="14"/>
      <c r="L12" s="14"/>
      <c r="M12" s="14"/>
      <c r="N12" s="14"/>
      <c r="O12" s="14"/>
      <c r="P12" s="14"/>
      <c r="Q12" s="14"/>
    </row>
    <row r="13" ht="19.5" customHeight="1" spans="1:17">
      <c r="A13" s="159" t="s">
        <v>70</v>
      </c>
      <c r="B13" s="159" t="s">
        <v>71</v>
      </c>
      <c r="C13" s="14">
        <v>265.65025</v>
      </c>
      <c r="D13" s="14">
        <v>265.65025</v>
      </c>
      <c r="E13" s="14">
        <v>265.65025</v>
      </c>
      <c r="F13" s="14"/>
      <c r="G13" s="14"/>
      <c r="H13" s="14">
        <v>265.65025</v>
      </c>
      <c r="I13" s="14"/>
      <c r="J13" s="14"/>
      <c r="K13" s="14"/>
      <c r="L13" s="14"/>
      <c r="M13" s="14"/>
      <c r="N13" s="14"/>
      <c r="O13" s="14"/>
      <c r="P13" s="14"/>
      <c r="Q13" s="14"/>
    </row>
    <row r="14" ht="19.5" customHeight="1" spans="1:17">
      <c r="A14" s="139" t="s">
        <v>72</v>
      </c>
      <c r="B14" s="139" t="s">
        <v>73</v>
      </c>
      <c r="C14" s="14">
        <v>3.772944</v>
      </c>
      <c r="D14" s="14">
        <v>3.772944</v>
      </c>
      <c r="E14" s="14">
        <v>3.772944</v>
      </c>
      <c r="F14" s="14"/>
      <c r="G14" s="14"/>
      <c r="H14" s="14">
        <v>3.772944</v>
      </c>
      <c r="I14" s="14"/>
      <c r="J14" s="14"/>
      <c r="K14" s="14"/>
      <c r="L14" s="14"/>
      <c r="M14" s="14"/>
      <c r="N14" s="14"/>
      <c r="O14" s="14"/>
      <c r="P14" s="14"/>
      <c r="Q14" s="14"/>
    </row>
    <row r="15" ht="19.5" customHeight="1" spans="1:17">
      <c r="A15" s="159" t="s">
        <v>74</v>
      </c>
      <c r="B15" s="159" t="s">
        <v>75</v>
      </c>
      <c r="C15" s="14">
        <v>3.772944</v>
      </c>
      <c r="D15" s="14">
        <v>3.772944</v>
      </c>
      <c r="E15" s="14">
        <v>3.772944</v>
      </c>
      <c r="F15" s="14"/>
      <c r="G15" s="14"/>
      <c r="H15" s="14">
        <v>3.772944</v>
      </c>
      <c r="I15" s="14"/>
      <c r="J15" s="14"/>
      <c r="K15" s="14"/>
      <c r="L15" s="14"/>
      <c r="M15" s="14"/>
      <c r="N15" s="14"/>
      <c r="O15" s="14"/>
      <c r="P15" s="14"/>
      <c r="Q15" s="14"/>
    </row>
    <row r="16" ht="19.5" customHeight="1" spans="1:17">
      <c r="A16" s="13" t="s">
        <v>76</v>
      </c>
      <c r="B16" s="13" t="s">
        <v>77</v>
      </c>
      <c r="C16" s="14">
        <v>167.785921</v>
      </c>
      <c r="D16" s="14">
        <v>167.785921</v>
      </c>
      <c r="E16" s="14">
        <v>167.785921</v>
      </c>
      <c r="F16" s="14"/>
      <c r="G16" s="14"/>
      <c r="H16" s="14">
        <v>167.785921</v>
      </c>
      <c r="I16" s="14"/>
      <c r="J16" s="14"/>
      <c r="K16" s="14"/>
      <c r="L16" s="14"/>
      <c r="M16" s="14"/>
      <c r="N16" s="14"/>
      <c r="O16" s="14"/>
      <c r="P16" s="14"/>
      <c r="Q16" s="14"/>
    </row>
    <row r="17" ht="19.5" customHeight="1" spans="1:17">
      <c r="A17" s="139" t="s">
        <v>78</v>
      </c>
      <c r="B17" s="139" t="s">
        <v>79</v>
      </c>
      <c r="C17" s="14">
        <v>167.785921</v>
      </c>
      <c r="D17" s="14">
        <v>167.785921</v>
      </c>
      <c r="E17" s="14">
        <v>167.785921</v>
      </c>
      <c r="F17" s="14"/>
      <c r="G17" s="14"/>
      <c r="H17" s="14">
        <v>167.785921</v>
      </c>
      <c r="I17" s="14"/>
      <c r="J17" s="14"/>
      <c r="K17" s="14"/>
      <c r="L17" s="14"/>
      <c r="M17" s="14"/>
      <c r="N17" s="14"/>
      <c r="O17" s="14"/>
      <c r="P17" s="14"/>
      <c r="Q17" s="14"/>
    </row>
    <row r="18" ht="19.5" customHeight="1" spans="1:17">
      <c r="A18" s="159" t="s">
        <v>80</v>
      </c>
      <c r="B18" s="159" t="s">
        <v>81</v>
      </c>
      <c r="C18" s="14">
        <v>84.965739</v>
      </c>
      <c r="D18" s="14">
        <v>84.965739</v>
      </c>
      <c r="E18" s="14">
        <v>84.965739</v>
      </c>
      <c r="F18" s="14"/>
      <c r="G18" s="14"/>
      <c r="H18" s="14">
        <v>84.965739</v>
      </c>
      <c r="I18" s="14"/>
      <c r="J18" s="14"/>
      <c r="K18" s="14"/>
      <c r="L18" s="14"/>
      <c r="M18" s="14"/>
      <c r="N18" s="14"/>
      <c r="O18" s="14"/>
      <c r="P18" s="14"/>
      <c r="Q18" s="14"/>
    </row>
    <row r="19" ht="19.5" customHeight="1" spans="1:17">
      <c r="A19" s="159" t="s">
        <v>82</v>
      </c>
      <c r="B19" s="159" t="s">
        <v>83</v>
      </c>
      <c r="C19" s="14">
        <v>67.478316</v>
      </c>
      <c r="D19" s="14">
        <v>67.478316</v>
      </c>
      <c r="E19" s="14">
        <v>67.478316</v>
      </c>
      <c r="F19" s="14"/>
      <c r="G19" s="14"/>
      <c r="H19" s="14">
        <v>67.478316</v>
      </c>
      <c r="I19" s="14"/>
      <c r="J19" s="14"/>
      <c r="K19" s="14"/>
      <c r="L19" s="14"/>
      <c r="M19" s="14"/>
      <c r="N19" s="14"/>
      <c r="O19" s="14"/>
      <c r="P19" s="14"/>
      <c r="Q19" s="14"/>
    </row>
    <row r="20" ht="19.5" customHeight="1" spans="1:17">
      <c r="A20" s="159" t="s">
        <v>84</v>
      </c>
      <c r="B20" s="159" t="s">
        <v>85</v>
      </c>
      <c r="C20" s="14">
        <v>15.341866</v>
      </c>
      <c r="D20" s="14">
        <v>15.341866</v>
      </c>
      <c r="E20" s="14">
        <v>15.341866</v>
      </c>
      <c r="F20" s="14"/>
      <c r="G20" s="14"/>
      <c r="H20" s="14">
        <v>15.341866</v>
      </c>
      <c r="I20" s="14"/>
      <c r="J20" s="14"/>
      <c r="K20" s="14"/>
      <c r="L20" s="14"/>
      <c r="M20" s="14"/>
      <c r="N20" s="14"/>
      <c r="O20" s="14"/>
      <c r="P20" s="14"/>
      <c r="Q20" s="14"/>
    </row>
    <row r="21" ht="19.5" customHeight="1" spans="1:17">
      <c r="A21" s="13" t="s">
        <v>86</v>
      </c>
      <c r="B21" s="13" t="s">
        <v>87</v>
      </c>
      <c r="C21" s="14">
        <v>210.855751</v>
      </c>
      <c r="D21" s="14">
        <v>210.855751</v>
      </c>
      <c r="E21" s="14">
        <v>210.855751</v>
      </c>
      <c r="F21" s="14"/>
      <c r="G21" s="14"/>
      <c r="H21" s="14">
        <v>210.855751</v>
      </c>
      <c r="I21" s="14"/>
      <c r="J21" s="14"/>
      <c r="K21" s="14"/>
      <c r="L21" s="14"/>
      <c r="M21" s="14"/>
      <c r="N21" s="14"/>
      <c r="O21" s="14"/>
      <c r="P21" s="14"/>
      <c r="Q21" s="14"/>
    </row>
    <row r="22" ht="19.5" customHeight="1" spans="1:17">
      <c r="A22" s="139" t="s">
        <v>88</v>
      </c>
      <c r="B22" s="139" t="s">
        <v>89</v>
      </c>
      <c r="C22" s="14">
        <v>210.855751</v>
      </c>
      <c r="D22" s="14">
        <v>210.855751</v>
      </c>
      <c r="E22" s="14">
        <v>210.855751</v>
      </c>
      <c r="F22" s="14"/>
      <c r="G22" s="14"/>
      <c r="H22" s="14">
        <v>210.855751</v>
      </c>
      <c r="I22" s="14"/>
      <c r="J22" s="14"/>
      <c r="K22" s="14"/>
      <c r="L22" s="14"/>
      <c r="M22" s="14"/>
      <c r="N22" s="14"/>
      <c r="O22" s="14"/>
      <c r="P22" s="14"/>
      <c r="Q22" s="14"/>
    </row>
    <row r="23" ht="19.5" customHeight="1" spans="1:17">
      <c r="A23" s="159" t="s">
        <v>90</v>
      </c>
      <c r="B23" s="159" t="s">
        <v>91</v>
      </c>
      <c r="C23" s="14">
        <v>210.855751</v>
      </c>
      <c r="D23" s="14">
        <v>210.855751</v>
      </c>
      <c r="E23" s="14">
        <v>210.855751</v>
      </c>
      <c r="F23" s="14"/>
      <c r="G23" s="14"/>
      <c r="H23" s="14">
        <v>210.855751</v>
      </c>
      <c r="I23" s="14"/>
      <c r="J23" s="14"/>
      <c r="K23" s="14"/>
      <c r="L23" s="14"/>
      <c r="M23" s="14"/>
      <c r="N23" s="14"/>
      <c r="O23" s="14"/>
      <c r="P23" s="14"/>
      <c r="Q23" s="14"/>
    </row>
    <row r="24" ht="17.25" customHeight="1" spans="1:17">
      <c r="A24" s="247" t="s">
        <v>92</v>
      </c>
      <c r="B24" s="248" t="s">
        <v>92</v>
      </c>
      <c r="C24" s="14">
        <v>4122.049496</v>
      </c>
      <c r="D24" s="14">
        <v>3897.049496</v>
      </c>
      <c r="E24" s="14">
        <v>3897.049496</v>
      </c>
      <c r="F24" s="14">
        <v>225</v>
      </c>
      <c r="G24" s="14">
        <v>225</v>
      </c>
      <c r="H24" s="14">
        <v>4122.049496</v>
      </c>
      <c r="I24" s="14"/>
      <c r="J24" s="14"/>
      <c r="K24" s="14"/>
      <c r="L24" s="14"/>
      <c r="M24" s="14"/>
      <c r="N24" s="14"/>
      <c r="O24" s="14"/>
      <c r="P24" s="14"/>
      <c r="Q24" s="14"/>
    </row>
    <row r="25" customHeight="1" spans="1:1">
      <c r="A25" t="s">
        <v>93</v>
      </c>
    </row>
  </sheetData>
  <mergeCells count="13">
    <mergeCell ref="A2:Q2"/>
    <mergeCell ref="A3:N3"/>
    <mergeCell ref="D4:E4"/>
    <mergeCell ref="F4:G4"/>
    <mergeCell ref="L4:Q4"/>
    <mergeCell ref="A24:B24"/>
    <mergeCell ref="A4:A5"/>
    <mergeCell ref="B4:B5"/>
    <mergeCell ref="C4:C5"/>
    <mergeCell ref="H4:H5"/>
    <mergeCell ref="I4:I5"/>
    <mergeCell ref="J4:J5"/>
    <mergeCell ref="K4:K5"/>
  </mergeCells>
  <pageMargins left="0.7" right="0.7" top="0.75" bottom="0.75" header="0.3" footer="0.3"/>
  <pageSetup paperSize="9" fitToWidth="0"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2"/>
  <sheetViews>
    <sheetView workbookViewId="0">
      <selection activeCell="A4" sqref="A4:B4"/>
    </sheetView>
  </sheetViews>
  <sheetFormatPr defaultColWidth="8.87962962962963" defaultRowHeight="14.25" customHeight="1" outlineLevelCol="3"/>
  <cols>
    <col min="1" max="1" width="49.287037037037" style="210" customWidth="1"/>
    <col min="2" max="2" width="38.8425925925926" style="210" customWidth="1"/>
    <col min="3" max="3" width="48.5740740740741" style="210" customWidth="1"/>
    <col min="4" max="4" width="36.4259259259259" style="210" customWidth="1"/>
    <col min="5" max="5" width="9.12962962962963" style="209" customWidth="1"/>
    <col min="6" max="256" width="9.12962962962963" style="209"/>
    <col min="257" max="16384" width="8.87962962962963" style="209"/>
  </cols>
  <sheetData>
    <row r="1" s="209" customFormat="1" customHeight="1" spans="1:4">
      <c r="A1" s="211"/>
      <c r="B1" s="211"/>
      <c r="C1" s="211"/>
      <c r="D1" s="212" t="s">
        <v>94</v>
      </c>
    </row>
    <row r="2" s="209" customFormat="1" ht="31.5" customHeight="1" spans="1:4">
      <c r="A2" s="213" t="s">
        <v>95</v>
      </c>
      <c r="B2" s="214"/>
      <c r="C2" s="214"/>
      <c r="D2" s="214"/>
    </row>
    <row r="3" s="209" customFormat="1" ht="17.25" customHeight="1" spans="1:4">
      <c r="A3" s="215" t="str">
        <f>'部门支出预算表01-03'!A3</f>
        <v>单位名称：曲靖市强制隔离戒毒所</v>
      </c>
      <c r="B3" s="216"/>
      <c r="C3" s="216"/>
      <c r="D3" s="217" t="s">
        <v>26</v>
      </c>
    </row>
    <row r="4" s="209" customFormat="1" ht="19.5" customHeight="1" spans="1:4">
      <c r="A4" s="218" t="s">
        <v>3</v>
      </c>
      <c r="B4" s="219"/>
      <c r="C4" s="218" t="s">
        <v>4</v>
      </c>
      <c r="D4" s="219"/>
    </row>
    <row r="5" s="209" customFormat="1" ht="21.75" customHeight="1" spans="1:4">
      <c r="A5" s="220" t="s">
        <v>5</v>
      </c>
      <c r="B5" s="221" t="s">
        <v>6</v>
      </c>
      <c r="C5" s="220" t="s">
        <v>96</v>
      </c>
      <c r="D5" s="221" t="s">
        <v>6</v>
      </c>
    </row>
    <row r="6" s="209" customFormat="1" ht="17.25" customHeight="1" spans="1:4">
      <c r="A6" s="222"/>
      <c r="B6" s="223"/>
      <c r="C6" s="222"/>
      <c r="D6" s="223"/>
    </row>
    <row r="7" s="209" customFormat="1" ht="17.25" customHeight="1" spans="1:4">
      <c r="A7" s="224" t="s">
        <v>97</v>
      </c>
      <c r="B7" s="225">
        <v>4122.05</v>
      </c>
      <c r="C7" s="226" t="s">
        <v>98</v>
      </c>
      <c r="D7" s="227">
        <v>4122.05</v>
      </c>
    </row>
    <row r="8" s="209" customFormat="1" ht="17.25" customHeight="1" spans="1:4">
      <c r="A8" s="228" t="s">
        <v>99</v>
      </c>
      <c r="B8" s="225">
        <v>4122.05</v>
      </c>
      <c r="C8" s="226" t="s">
        <v>100</v>
      </c>
      <c r="D8" s="227"/>
    </row>
    <row r="9" s="209" customFormat="1" ht="17.25" customHeight="1" spans="1:4">
      <c r="A9" s="228" t="s">
        <v>101</v>
      </c>
      <c r="B9" s="225"/>
      <c r="C9" s="226" t="s">
        <v>102</v>
      </c>
      <c r="D9" s="227"/>
    </row>
    <row r="10" s="209" customFormat="1" ht="17.25" customHeight="1" spans="1:4">
      <c r="A10" s="228" t="s">
        <v>103</v>
      </c>
      <c r="B10" s="225"/>
      <c r="C10" s="226" t="s">
        <v>104</v>
      </c>
      <c r="D10" s="227"/>
    </row>
    <row r="11" s="209" customFormat="1" ht="17.25" customHeight="1" spans="1:4">
      <c r="A11" s="228" t="s">
        <v>105</v>
      </c>
      <c r="B11" s="225"/>
      <c r="C11" s="226" t="s">
        <v>106</v>
      </c>
      <c r="D11" s="227">
        <v>3462.88</v>
      </c>
    </row>
    <row r="12" s="209" customFormat="1" ht="17.25" customHeight="1" spans="1:4">
      <c r="A12" s="228" t="s">
        <v>99</v>
      </c>
      <c r="B12" s="225"/>
      <c r="C12" s="226" t="s">
        <v>107</v>
      </c>
      <c r="D12" s="227"/>
    </row>
    <row r="13" s="209" customFormat="1" ht="17.25" customHeight="1" spans="1:4">
      <c r="A13" s="229" t="s">
        <v>101</v>
      </c>
      <c r="B13" s="227"/>
      <c r="C13" s="226" t="s">
        <v>108</v>
      </c>
      <c r="D13" s="227"/>
    </row>
    <row r="14" s="209" customFormat="1" ht="17.25" customHeight="1" spans="1:4">
      <c r="A14" s="229" t="s">
        <v>103</v>
      </c>
      <c r="B14" s="227"/>
      <c r="C14" s="226" t="s">
        <v>109</v>
      </c>
      <c r="D14" s="227"/>
    </row>
    <row r="15" s="209" customFormat="1" ht="17.25" customHeight="1" spans="1:4">
      <c r="A15" s="228"/>
      <c r="B15" s="227"/>
      <c r="C15" s="226" t="s">
        <v>110</v>
      </c>
      <c r="D15" s="227">
        <v>280.53</v>
      </c>
    </row>
    <row r="16" s="209" customFormat="1" ht="17.25" customHeight="1" spans="1:4">
      <c r="A16" s="228"/>
      <c r="B16" s="225"/>
      <c r="C16" s="226" t="s">
        <v>111</v>
      </c>
      <c r="D16" s="227">
        <v>167.79</v>
      </c>
    </row>
    <row r="17" s="209" customFormat="1" ht="17.25" customHeight="1" spans="1:4">
      <c r="A17" s="228"/>
      <c r="B17" s="230"/>
      <c r="C17" s="226" t="s">
        <v>112</v>
      </c>
      <c r="D17" s="227"/>
    </row>
    <row r="18" s="209" customFormat="1" ht="17.25" customHeight="1" spans="1:4">
      <c r="A18" s="229"/>
      <c r="B18" s="230"/>
      <c r="C18" s="226" t="s">
        <v>113</v>
      </c>
      <c r="D18" s="227"/>
    </row>
    <row r="19" s="209" customFormat="1" ht="17.25" customHeight="1" spans="1:4">
      <c r="A19" s="229"/>
      <c r="B19" s="231"/>
      <c r="C19" s="226" t="s">
        <v>114</v>
      </c>
      <c r="D19" s="227"/>
    </row>
    <row r="20" s="209" customFormat="1" ht="17.25" customHeight="1" spans="1:4">
      <c r="A20" s="231"/>
      <c r="B20" s="231"/>
      <c r="C20" s="226" t="s">
        <v>115</v>
      </c>
      <c r="D20" s="227"/>
    </row>
    <row r="21" s="209" customFormat="1" ht="17.25" customHeight="1" spans="1:4">
      <c r="A21" s="231"/>
      <c r="B21" s="231"/>
      <c r="C21" s="226" t="s">
        <v>116</v>
      </c>
      <c r="D21" s="227"/>
    </row>
    <row r="22" s="209" customFormat="1" ht="17.25" customHeight="1" spans="1:4">
      <c r="A22" s="231"/>
      <c r="B22" s="231"/>
      <c r="C22" s="226" t="s">
        <v>117</v>
      </c>
      <c r="D22" s="227"/>
    </row>
    <row r="23" s="209" customFormat="1" ht="17.25" customHeight="1" spans="1:4">
      <c r="A23" s="231"/>
      <c r="B23" s="231"/>
      <c r="C23" s="226" t="s">
        <v>118</v>
      </c>
      <c r="D23" s="227"/>
    </row>
    <row r="24" s="209" customFormat="1" ht="17.25" customHeight="1" spans="1:4">
      <c r="A24" s="231"/>
      <c r="B24" s="231"/>
      <c r="C24" s="226" t="s">
        <v>119</v>
      </c>
      <c r="D24" s="227"/>
    </row>
    <row r="25" s="209" customFormat="1" ht="17.25" customHeight="1" spans="1:4">
      <c r="A25" s="231"/>
      <c r="B25" s="231"/>
      <c r="C25" s="226" t="s">
        <v>120</v>
      </c>
      <c r="D25" s="227"/>
    </row>
    <row r="26" s="209" customFormat="1" ht="17.25" customHeight="1" spans="1:4">
      <c r="A26" s="231"/>
      <c r="B26" s="231"/>
      <c r="C26" s="226" t="s">
        <v>121</v>
      </c>
      <c r="D26" s="227">
        <v>210.86</v>
      </c>
    </row>
    <row r="27" s="209" customFormat="1" ht="17.25" customHeight="1" spans="1:4">
      <c r="A27" s="231"/>
      <c r="B27" s="231"/>
      <c r="C27" s="226" t="s">
        <v>122</v>
      </c>
      <c r="D27" s="227"/>
    </row>
    <row r="28" s="209" customFormat="1" ht="17.25" customHeight="1" spans="1:4">
      <c r="A28" s="231"/>
      <c r="B28" s="231"/>
      <c r="C28" s="226" t="s">
        <v>123</v>
      </c>
      <c r="D28" s="227"/>
    </row>
    <row r="29" s="209" customFormat="1" ht="17.25" customHeight="1" spans="1:4">
      <c r="A29" s="231"/>
      <c r="B29" s="231"/>
      <c r="C29" s="226" t="s">
        <v>124</v>
      </c>
      <c r="D29" s="227"/>
    </row>
    <row r="30" s="209" customFormat="1" ht="17.25" customHeight="1" spans="1:4">
      <c r="A30" s="231"/>
      <c r="B30" s="231"/>
      <c r="C30" s="226" t="s">
        <v>125</v>
      </c>
      <c r="D30" s="227"/>
    </row>
    <row r="31" s="209" customFormat="1" customHeight="1" spans="1:4">
      <c r="A31" s="232"/>
      <c r="B31" s="230"/>
      <c r="C31" s="229" t="s">
        <v>126</v>
      </c>
      <c r="D31" s="230"/>
    </row>
    <row r="32" s="209" customFormat="1" ht="17.25" customHeight="1" spans="1:4">
      <c r="A32" s="233" t="s">
        <v>127</v>
      </c>
      <c r="B32" s="234">
        <v>4122.05</v>
      </c>
      <c r="C32" s="232" t="s">
        <v>23</v>
      </c>
      <c r="D32" s="235">
        <v>4122.05</v>
      </c>
    </row>
  </sheetData>
  <mergeCells count="8">
    <mergeCell ref="A2:D2"/>
    <mergeCell ref="A3:B3"/>
    <mergeCell ref="A4:B4"/>
    <mergeCell ref="C4:D4"/>
    <mergeCell ref="A5:A6"/>
    <mergeCell ref="B5:B6"/>
    <mergeCell ref="C5:C6"/>
    <mergeCell ref="D5:D6"/>
  </mergeCells>
  <pageMargins left="0.7" right="0.7" top="0.75" bottom="0.75" header="0.3" footer="0.3"/>
  <pageSetup paperSize="9" fitToWidth="0"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5"/>
  <sheetViews>
    <sheetView workbookViewId="0">
      <selection activeCell="B27" sqref="B27:B28"/>
    </sheetView>
  </sheetViews>
  <sheetFormatPr defaultColWidth="9.12962962962963" defaultRowHeight="14.25" customHeight="1" outlineLevelCol="6"/>
  <cols>
    <col min="1" max="1" width="20.1296296296296" customWidth="1"/>
    <col min="2" max="2" width="44" customWidth="1"/>
    <col min="3" max="3" width="24.25" customWidth="1"/>
    <col min="4" max="4" width="16.6296296296296" customWidth="1"/>
    <col min="5" max="7" width="24.25" customWidth="1"/>
  </cols>
  <sheetData>
    <row r="1" customHeight="1" spans="4:7">
      <c r="D1" s="202"/>
      <c r="F1" s="54"/>
      <c r="G1" s="39" t="s">
        <v>128</v>
      </c>
    </row>
    <row r="2" ht="39" customHeight="1" spans="1:7">
      <c r="A2" s="108" t="s">
        <v>129</v>
      </c>
      <c r="B2" s="108"/>
      <c r="C2" s="108"/>
      <c r="D2" s="108"/>
      <c r="E2" s="108"/>
      <c r="F2" s="108"/>
      <c r="G2" s="108"/>
    </row>
    <row r="3" ht="18" customHeight="1" spans="1:7">
      <c r="A3" s="4" t="str">
        <f>"单位名称："&amp;"曲靖市强制隔离戒毒所"</f>
        <v>单位名称：曲靖市强制隔离戒毒所</v>
      </c>
      <c r="F3" s="104"/>
      <c r="G3" s="295" t="s">
        <v>2</v>
      </c>
    </row>
    <row r="4" ht="20.25" customHeight="1" spans="1:7">
      <c r="A4" s="203" t="s">
        <v>130</v>
      </c>
      <c r="B4" s="204"/>
      <c r="C4" s="64" t="s">
        <v>29</v>
      </c>
      <c r="D4" s="205" t="s">
        <v>49</v>
      </c>
      <c r="E4" s="10"/>
      <c r="F4" s="10"/>
      <c r="G4" s="10" t="s">
        <v>50</v>
      </c>
    </row>
    <row r="5" ht="20.25" customHeight="1" spans="1:7">
      <c r="A5" s="206" t="s">
        <v>47</v>
      </c>
      <c r="B5" s="206" t="s">
        <v>48</v>
      </c>
      <c r="C5" s="10"/>
      <c r="D5" s="63" t="s">
        <v>31</v>
      </c>
      <c r="E5" s="63" t="s">
        <v>131</v>
      </c>
      <c r="F5" s="63" t="s">
        <v>132</v>
      </c>
      <c r="G5" s="10"/>
    </row>
    <row r="6" ht="13.5" customHeight="1" spans="1:7">
      <c r="A6" s="206" t="s">
        <v>133</v>
      </c>
      <c r="B6" s="206" t="s">
        <v>134</v>
      </c>
      <c r="C6" s="206" t="s">
        <v>135</v>
      </c>
      <c r="D6" s="114" t="s">
        <v>136</v>
      </c>
      <c r="E6" s="114" t="s">
        <v>137</v>
      </c>
      <c r="F6" s="114" t="s">
        <v>138</v>
      </c>
      <c r="G6" s="68">
        <v>7</v>
      </c>
    </row>
    <row r="7" ht="18" customHeight="1" spans="1:7">
      <c r="A7" s="13" t="s">
        <v>58</v>
      </c>
      <c r="B7" s="13" t="s">
        <v>59</v>
      </c>
      <c r="C7" s="14">
        <v>3462.882571</v>
      </c>
      <c r="D7" s="14">
        <v>3237.882571</v>
      </c>
      <c r="E7" s="14">
        <v>2909.017428</v>
      </c>
      <c r="F7" s="14">
        <v>328.865143</v>
      </c>
      <c r="G7" s="14">
        <v>225</v>
      </c>
    </row>
    <row r="8" ht="18" customHeight="1" spans="1:7">
      <c r="A8" s="139" t="s">
        <v>60</v>
      </c>
      <c r="B8" s="139" t="s">
        <v>61</v>
      </c>
      <c r="C8" s="14">
        <v>3462.882571</v>
      </c>
      <c r="D8" s="14">
        <v>3237.882571</v>
      </c>
      <c r="E8" s="14">
        <v>2909.017428</v>
      </c>
      <c r="F8" s="14">
        <v>328.865143</v>
      </c>
      <c r="G8" s="14">
        <v>225</v>
      </c>
    </row>
    <row r="9" ht="18" customHeight="1" spans="1:7">
      <c r="A9" s="13" t="s">
        <v>62</v>
      </c>
      <c r="B9" s="13" t="s">
        <v>63</v>
      </c>
      <c r="C9" s="14">
        <v>280.525253</v>
      </c>
      <c r="D9" s="14">
        <v>280.525253</v>
      </c>
      <c r="E9" s="14">
        <v>269.423194</v>
      </c>
      <c r="F9" s="14">
        <v>11.102059</v>
      </c>
      <c r="G9" s="14"/>
    </row>
    <row r="10" ht="18" customHeight="1" spans="1:7">
      <c r="A10" s="139" t="s">
        <v>64</v>
      </c>
      <c r="B10" s="139" t="s">
        <v>65</v>
      </c>
      <c r="C10" s="14">
        <v>276.752309</v>
      </c>
      <c r="D10" s="14">
        <v>276.752309</v>
      </c>
      <c r="E10" s="14">
        <v>265.65025</v>
      </c>
      <c r="F10" s="14">
        <v>11.102059</v>
      </c>
      <c r="G10" s="14"/>
    </row>
    <row r="11" ht="18" customHeight="1" spans="1:7">
      <c r="A11" s="159" t="s">
        <v>66</v>
      </c>
      <c r="B11" s="159" t="s">
        <v>67</v>
      </c>
      <c r="C11" s="14">
        <v>10.763579</v>
      </c>
      <c r="D11" s="14">
        <v>10.763579</v>
      </c>
      <c r="E11" s="14"/>
      <c r="F11" s="14">
        <v>10.763579</v>
      </c>
      <c r="G11" s="14"/>
    </row>
    <row r="12" ht="18" customHeight="1" spans="1:7">
      <c r="A12" s="159" t="s">
        <v>68</v>
      </c>
      <c r="B12" s="159" t="s">
        <v>69</v>
      </c>
      <c r="C12" s="14">
        <v>0.33848</v>
      </c>
      <c r="D12" s="14">
        <v>0.33848</v>
      </c>
      <c r="E12" s="14"/>
      <c r="F12" s="14">
        <v>0.33848</v>
      </c>
      <c r="G12" s="14"/>
    </row>
    <row r="13" ht="18" customHeight="1" spans="1:7">
      <c r="A13" s="159" t="s">
        <v>70</v>
      </c>
      <c r="B13" s="159" t="s">
        <v>71</v>
      </c>
      <c r="C13" s="14">
        <v>265.65025</v>
      </c>
      <c r="D13" s="14">
        <v>265.65025</v>
      </c>
      <c r="E13" s="14">
        <v>265.65025</v>
      </c>
      <c r="F13" s="14"/>
      <c r="G13" s="14"/>
    </row>
    <row r="14" ht="18" customHeight="1" spans="1:7">
      <c r="A14" s="139" t="s">
        <v>72</v>
      </c>
      <c r="B14" s="139" t="s">
        <v>73</v>
      </c>
      <c r="C14" s="14">
        <v>3.772944</v>
      </c>
      <c r="D14" s="14">
        <v>3.772944</v>
      </c>
      <c r="E14" s="14">
        <v>3.772944</v>
      </c>
      <c r="F14" s="14"/>
      <c r="G14" s="14"/>
    </row>
    <row r="15" ht="18" customHeight="1" spans="1:7">
      <c r="A15" s="159" t="s">
        <v>74</v>
      </c>
      <c r="B15" s="159" t="s">
        <v>75</v>
      </c>
      <c r="C15" s="14">
        <v>3.772944</v>
      </c>
      <c r="D15" s="14">
        <v>3.772944</v>
      </c>
      <c r="E15" s="14">
        <v>3.772944</v>
      </c>
      <c r="F15" s="14"/>
      <c r="G15" s="14"/>
    </row>
    <row r="16" ht="18" customHeight="1" spans="1:7">
      <c r="A16" s="13" t="s">
        <v>76</v>
      </c>
      <c r="B16" s="13" t="s">
        <v>77</v>
      </c>
      <c r="C16" s="14">
        <v>167.785921</v>
      </c>
      <c r="D16" s="14">
        <v>167.785921</v>
      </c>
      <c r="E16" s="14">
        <v>167.785921</v>
      </c>
      <c r="F16" s="14"/>
      <c r="G16" s="14"/>
    </row>
    <row r="17" ht="18" customHeight="1" spans="1:7">
      <c r="A17" s="139" t="s">
        <v>78</v>
      </c>
      <c r="B17" s="139" t="s">
        <v>79</v>
      </c>
      <c r="C17" s="14">
        <v>167.785921</v>
      </c>
      <c r="D17" s="14">
        <v>167.785921</v>
      </c>
      <c r="E17" s="14">
        <v>167.785921</v>
      </c>
      <c r="F17" s="14"/>
      <c r="G17" s="14"/>
    </row>
    <row r="18" ht="18" customHeight="1" spans="1:7">
      <c r="A18" s="159" t="s">
        <v>80</v>
      </c>
      <c r="B18" s="159" t="s">
        <v>81</v>
      </c>
      <c r="C18" s="14">
        <v>84.965739</v>
      </c>
      <c r="D18" s="14">
        <v>84.965739</v>
      </c>
      <c r="E18" s="14">
        <v>84.965739</v>
      </c>
      <c r="F18" s="14"/>
      <c r="G18" s="14"/>
    </row>
    <row r="19" ht="18" customHeight="1" spans="1:7">
      <c r="A19" s="159" t="s">
        <v>82</v>
      </c>
      <c r="B19" s="159" t="s">
        <v>83</v>
      </c>
      <c r="C19" s="14">
        <v>67.478316</v>
      </c>
      <c r="D19" s="14">
        <v>67.478316</v>
      </c>
      <c r="E19" s="14">
        <v>67.478316</v>
      </c>
      <c r="F19" s="14"/>
      <c r="G19" s="14"/>
    </row>
    <row r="20" ht="18" customHeight="1" spans="1:7">
      <c r="A20" s="159" t="s">
        <v>84</v>
      </c>
      <c r="B20" s="159" t="s">
        <v>85</v>
      </c>
      <c r="C20" s="14">
        <v>15.341866</v>
      </c>
      <c r="D20" s="14">
        <v>15.341866</v>
      </c>
      <c r="E20" s="14">
        <v>15.341866</v>
      </c>
      <c r="F20" s="14"/>
      <c r="G20" s="14"/>
    </row>
    <row r="21" ht="18" customHeight="1" spans="1:7">
      <c r="A21" s="13" t="s">
        <v>86</v>
      </c>
      <c r="B21" s="13" t="s">
        <v>87</v>
      </c>
      <c r="C21" s="14">
        <v>210.855751</v>
      </c>
      <c r="D21" s="14">
        <v>210.855751</v>
      </c>
      <c r="E21" s="14">
        <v>210.855751</v>
      </c>
      <c r="F21" s="14"/>
      <c r="G21" s="14"/>
    </row>
    <row r="22" ht="18" customHeight="1" spans="1:7">
      <c r="A22" s="139" t="s">
        <v>88</v>
      </c>
      <c r="B22" s="139" t="s">
        <v>89</v>
      </c>
      <c r="C22" s="14">
        <v>210.855751</v>
      </c>
      <c r="D22" s="14">
        <v>210.855751</v>
      </c>
      <c r="E22" s="14">
        <v>210.855751</v>
      </c>
      <c r="F22" s="14"/>
      <c r="G22" s="14"/>
    </row>
    <row r="23" ht="18" customHeight="1" spans="1:7">
      <c r="A23" s="159" t="s">
        <v>90</v>
      </c>
      <c r="B23" s="159" t="s">
        <v>91</v>
      </c>
      <c r="C23" s="14">
        <v>210.855751</v>
      </c>
      <c r="D23" s="14">
        <v>210.855751</v>
      </c>
      <c r="E23" s="14">
        <v>210.855751</v>
      </c>
      <c r="F23" s="14"/>
      <c r="G23" s="14"/>
    </row>
    <row r="24" ht="18" customHeight="1" spans="1:7">
      <c r="A24" s="207" t="s">
        <v>92</v>
      </c>
      <c r="B24" s="208" t="s">
        <v>92</v>
      </c>
      <c r="C24" s="14">
        <v>4122.049496</v>
      </c>
      <c r="D24" s="14">
        <v>3897.049496</v>
      </c>
      <c r="E24" s="14">
        <v>3557.082294</v>
      </c>
      <c r="F24" s="14">
        <v>339.967202</v>
      </c>
      <c r="G24" s="14">
        <v>225</v>
      </c>
    </row>
    <row r="25" customHeight="1" spans="1:1">
      <c r="A25" t="s">
        <v>139</v>
      </c>
    </row>
  </sheetData>
  <mergeCells count="7">
    <mergeCell ref="A2:G2"/>
    <mergeCell ref="A3:E3"/>
    <mergeCell ref="A4:B4"/>
    <mergeCell ref="D4:F4"/>
    <mergeCell ref="A24:B24"/>
    <mergeCell ref="C4:C5"/>
    <mergeCell ref="G4:G5"/>
  </mergeCells>
  <pageMargins left="0.7" right="0.7" top="0.75" bottom="0.75" header="0.3" footer="0.3"/>
  <pageSetup paperSize="9" fitToWidth="0"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Z42"/>
  <sheetViews>
    <sheetView showGridLines="0" workbookViewId="0">
      <selection activeCell="A2" sqref="A2:Z2"/>
    </sheetView>
  </sheetViews>
  <sheetFormatPr defaultColWidth="9.12962962962963" defaultRowHeight="14.25" customHeight="1"/>
  <cols>
    <col min="1" max="1" width="5.87962962962963" customWidth="1"/>
    <col min="2" max="2" width="7.12962962962963" customWidth="1"/>
    <col min="3" max="3" width="44" customWidth="1"/>
    <col min="4" max="4" width="29.6296296296296" customWidth="1"/>
    <col min="5" max="13" width="19.3796296296296" customWidth="1"/>
    <col min="14" max="14" width="7.62962962962963" customWidth="1"/>
    <col min="15" max="15" width="6.25" customWidth="1"/>
    <col min="16" max="16" width="44" style="173" customWidth="1"/>
    <col min="17" max="17" width="21.75" customWidth="1"/>
    <col min="18" max="26" width="18.8796296296296" customWidth="1"/>
  </cols>
  <sheetData>
    <row r="1" ht="12" customHeight="1" spans="1:26">
      <c r="A1" s="174"/>
      <c r="D1" s="55"/>
      <c r="K1" s="55"/>
      <c r="L1" s="55"/>
      <c r="M1" s="55"/>
      <c r="Q1" s="55"/>
      <c r="W1" s="54"/>
      <c r="X1" s="54"/>
      <c r="Y1" s="54"/>
      <c r="Z1" s="53" t="s">
        <v>140</v>
      </c>
    </row>
    <row r="2" ht="39" customHeight="1" spans="1:26">
      <c r="A2" s="175" t="s">
        <v>141</v>
      </c>
      <c r="B2" s="176"/>
      <c r="C2" s="176"/>
      <c r="D2" s="176"/>
      <c r="E2" s="176"/>
      <c r="F2" s="176"/>
      <c r="G2" s="176"/>
      <c r="H2" s="176"/>
      <c r="I2" s="176"/>
      <c r="J2" s="176"/>
      <c r="K2" s="176"/>
      <c r="L2" s="176"/>
      <c r="M2" s="176"/>
      <c r="N2" s="176"/>
      <c r="O2" s="176"/>
      <c r="P2" s="188"/>
      <c r="Q2" s="176"/>
      <c r="R2" s="176"/>
      <c r="S2" s="176"/>
      <c r="T2" s="176"/>
      <c r="U2" s="176"/>
      <c r="V2" s="176"/>
      <c r="W2" s="176"/>
      <c r="X2" s="176"/>
      <c r="Y2" s="176"/>
      <c r="Z2" s="198"/>
    </row>
    <row r="3" ht="19.5" customHeight="1" spans="1:26">
      <c r="A3" s="20" t="str">
        <f>"单位名称："&amp;"曲靖市强制隔离戒毒所"</f>
        <v>单位名称：曲靖市强制隔离戒毒所</v>
      </c>
      <c r="D3" s="55"/>
      <c r="K3" s="55"/>
      <c r="L3" s="55"/>
      <c r="M3" s="55"/>
      <c r="Q3" s="55"/>
      <c r="W3" s="104"/>
      <c r="X3" s="104"/>
      <c r="Y3" s="104"/>
      <c r="Z3" s="104" t="s">
        <v>2</v>
      </c>
    </row>
    <row r="4" ht="19.5" customHeight="1" spans="1:26">
      <c r="A4" s="177" t="s">
        <v>4</v>
      </c>
      <c r="B4" s="177"/>
      <c r="C4" s="177"/>
      <c r="D4" s="177"/>
      <c r="E4" s="177"/>
      <c r="F4" s="177"/>
      <c r="G4" s="177"/>
      <c r="H4" s="177"/>
      <c r="I4" s="177"/>
      <c r="J4" s="177"/>
      <c r="K4" s="177"/>
      <c r="L4" s="177"/>
      <c r="M4" s="177"/>
      <c r="N4" s="177" t="s">
        <v>4</v>
      </c>
      <c r="O4" s="177"/>
      <c r="P4" s="189"/>
      <c r="Q4" s="177"/>
      <c r="R4" s="177"/>
      <c r="S4" s="177"/>
      <c r="T4" s="177"/>
      <c r="U4" s="177"/>
      <c r="V4" s="177"/>
      <c r="W4" s="177"/>
      <c r="X4" s="177"/>
      <c r="Y4" s="177"/>
      <c r="Z4" s="177"/>
    </row>
    <row r="5" ht="21.75" customHeight="1" spans="1:26">
      <c r="A5" s="178" t="s">
        <v>142</v>
      </c>
      <c r="B5" s="179"/>
      <c r="C5" s="178"/>
      <c r="D5" s="177" t="s">
        <v>29</v>
      </c>
      <c r="E5" s="177" t="s">
        <v>32</v>
      </c>
      <c r="F5" s="177"/>
      <c r="G5" s="177"/>
      <c r="H5" s="177" t="s">
        <v>33</v>
      </c>
      <c r="I5" s="177"/>
      <c r="J5" s="177"/>
      <c r="K5" s="177" t="s">
        <v>34</v>
      </c>
      <c r="L5" s="177"/>
      <c r="M5" s="177"/>
      <c r="N5" s="178" t="s">
        <v>143</v>
      </c>
      <c r="O5" s="179"/>
      <c r="P5" s="190"/>
      <c r="Q5" s="177" t="s">
        <v>29</v>
      </c>
      <c r="R5" s="195" t="s">
        <v>32</v>
      </c>
      <c r="S5" s="196"/>
      <c r="T5" s="197"/>
      <c r="U5" s="195" t="s">
        <v>33</v>
      </c>
      <c r="V5" s="196"/>
      <c r="W5" s="177"/>
      <c r="X5" s="177" t="s">
        <v>34</v>
      </c>
      <c r="Y5" s="177"/>
      <c r="Z5" s="197"/>
    </row>
    <row r="6" ht="17.25" customHeight="1" spans="1:26">
      <c r="A6" s="180" t="s">
        <v>144</v>
      </c>
      <c r="B6" s="180" t="s">
        <v>145</v>
      </c>
      <c r="C6" s="180" t="s">
        <v>48</v>
      </c>
      <c r="D6" s="177"/>
      <c r="E6" s="177" t="s">
        <v>31</v>
      </c>
      <c r="F6" s="177" t="s">
        <v>49</v>
      </c>
      <c r="G6" s="177" t="s">
        <v>50</v>
      </c>
      <c r="H6" s="177" t="s">
        <v>31</v>
      </c>
      <c r="I6" s="177" t="s">
        <v>49</v>
      </c>
      <c r="J6" s="177" t="s">
        <v>50</v>
      </c>
      <c r="K6" s="177" t="s">
        <v>31</v>
      </c>
      <c r="L6" s="177" t="s">
        <v>49</v>
      </c>
      <c r="M6" s="177" t="s">
        <v>50</v>
      </c>
      <c r="N6" s="180" t="s">
        <v>144</v>
      </c>
      <c r="O6" s="180" t="s">
        <v>145</v>
      </c>
      <c r="P6" s="180" t="s">
        <v>48</v>
      </c>
      <c r="Q6" s="177"/>
      <c r="R6" s="177" t="s">
        <v>31</v>
      </c>
      <c r="S6" s="177" t="s">
        <v>49</v>
      </c>
      <c r="T6" s="177" t="s">
        <v>50</v>
      </c>
      <c r="U6" s="177" t="s">
        <v>31</v>
      </c>
      <c r="V6" s="177" t="s">
        <v>49</v>
      </c>
      <c r="W6" s="177" t="s">
        <v>50</v>
      </c>
      <c r="X6" s="177" t="s">
        <v>31</v>
      </c>
      <c r="Y6" s="177" t="s">
        <v>49</v>
      </c>
      <c r="Z6" s="199" t="s">
        <v>50</v>
      </c>
    </row>
    <row r="7" customHeight="1" spans="1:26">
      <c r="A7" s="181" t="s">
        <v>133</v>
      </c>
      <c r="B7" s="181" t="s">
        <v>134</v>
      </c>
      <c r="C7" s="181" t="s">
        <v>135</v>
      </c>
      <c r="D7" s="181" t="s">
        <v>136</v>
      </c>
      <c r="E7" s="182" t="s">
        <v>137</v>
      </c>
      <c r="F7" s="182" t="s">
        <v>138</v>
      </c>
      <c r="G7" s="182" t="s">
        <v>146</v>
      </c>
      <c r="H7" s="182" t="s">
        <v>147</v>
      </c>
      <c r="I7" s="182" t="s">
        <v>148</v>
      </c>
      <c r="J7" s="182" t="s">
        <v>149</v>
      </c>
      <c r="K7" s="182" t="s">
        <v>150</v>
      </c>
      <c r="L7" s="182" t="s">
        <v>151</v>
      </c>
      <c r="M7" s="182" t="s">
        <v>152</v>
      </c>
      <c r="N7" s="182" t="s">
        <v>153</v>
      </c>
      <c r="O7" s="182" t="s">
        <v>154</v>
      </c>
      <c r="P7" s="191" t="s">
        <v>155</v>
      </c>
      <c r="Q7" s="182" t="s">
        <v>156</v>
      </c>
      <c r="R7" s="182" t="s">
        <v>157</v>
      </c>
      <c r="S7" s="182" t="s">
        <v>158</v>
      </c>
      <c r="T7" s="182" t="s">
        <v>159</v>
      </c>
      <c r="U7" s="182" t="s">
        <v>160</v>
      </c>
      <c r="V7" s="182" t="s">
        <v>161</v>
      </c>
      <c r="W7" s="182" t="s">
        <v>162</v>
      </c>
      <c r="X7" s="182" t="s">
        <v>163</v>
      </c>
      <c r="Y7" s="200">
        <v>25</v>
      </c>
      <c r="Z7" s="201">
        <v>26</v>
      </c>
    </row>
    <row r="8" ht="17.25" customHeight="1" spans="1:26">
      <c r="A8" s="183" t="s">
        <v>164</v>
      </c>
      <c r="B8" s="183"/>
      <c r="C8" s="183" t="s">
        <v>165</v>
      </c>
      <c r="D8" s="14">
        <v>3255.70935</v>
      </c>
      <c r="E8" s="14">
        <v>3255.70935</v>
      </c>
      <c r="F8" s="14">
        <v>3255.70935</v>
      </c>
      <c r="G8" s="14"/>
      <c r="H8" s="14"/>
      <c r="I8" s="14"/>
      <c r="J8" s="14"/>
      <c r="K8" s="14"/>
      <c r="L8" s="14"/>
      <c r="M8" s="14"/>
      <c r="N8" s="13" t="s">
        <v>166</v>
      </c>
      <c r="O8" s="13"/>
      <c r="P8" s="192" t="s">
        <v>167</v>
      </c>
      <c r="Q8" s="14">
        <v>3255.70935</v>
      </c>
      <c r="R8" s="14">
        <v>3255.70935</v>
      </c>
      <c r="S8" s="14">
        <v>3255.70935</v>
      </c>
      <c r="T8" s="14"/>
      <c r="U8" s="14"/>
      <c r="V8" s="14"/>
      <c r="W8" s="14"/>
      <c r="X8" s="14"/>
      <c r="Y8" s="14"/>
      <c r="Z8" s="14"/>
    </row>
    <row r="9" ht="17.25" customHeight="1" spans="1:26">
      <c r="A9" s="184"/>
      <c r="B9" s="184" t="s">
        <v>168</v>
      </c>
      <c r="C9" s="184" t="s">
        <v>169</v>
      </c>
      <c r="D9" s="14">
        <v>2061.606228</v>
      </c>
      <c r="E9" s="14">
        <v>2061.606228</v>
      </c>
      <c r="F9" s="14">
        <v>2061.606228</v>
      </c>
      <c r="G9" s="14"/>
      <c r="H9" s="14"/>
      <c r="I9" s="14"/>
      <c r="J9" s="14"/>
      <c r="K9" s="14"/>
      <c r="L9" s="14"/>
      <c r="M9" s="14"/>
      <c r="N9" s="139"/>
      <c r="O9" s="139" t="s">
        <v>168</v>
      </c>
      <c r="P9" s="193" t="s">
        <v>170</v>
      </c>
      <c r="Q9" s="14">
        <v>573.066</v>
      </c>
      <c r="R9" s="14">
        <v>573.066</v>
      </c>
      <c r="S9" s="14">
        <v>573.066</v>
      </c>
      <c r="T9" s="14"/>
      <c r="U9" s="14"/>
      <c r="V9" s="14"/>
      <c r="W9" s="14"/>
      <c r="X9" s="14"/>
      <c r="Y9" s="14"/>
      <c r="Z9" s="14"/>
    </row>
    <row r="10" ht="17.25" customHeight="1" spans="1:26">
      <c r="A10" s="184"/>
      <c r="B10" s="184" t="s">
        <v>171</v>
      </c>
      <c r="C10" s="184" t="s">
        <v>172</v>
      </c>
      <c r="D10" s="14">
        <v>433.436171</v>
      </c>
      <c r="E10" s="14">
        <v>433.436171</v>
      </c>
      <c r="F10" s="14">
        <v>433.436171</v>
      </c>
      <c r="G10" s="14"/>
      <c r="H10" s="14"/>
      <c r="I10" s="14"/>
      <c r="J10" s="14"/>
      <c r="K10" s="14"/>
      <c r="L10" s="14"/>
      <c r="M10" s="14"/>
      <c r="N10" s="139"/>
      <c r="O10" s="139" t="s">
        <v>171</v>
      </c>
      <c r="P10" s="193" t="s">
        <v>173</v>
      </c>
      <c r="Q10" s="14">
        <v>1236.724728</v>
      </c>
      <c r="R10" s="14">
        <v>1236.724728</v>
      </c>
      <c r="S10" s="14">
        <v>1236.724728</v>
      </c>
      <c r="T10" s="14"/>
      <c r="U10" s="14"/>
      <c r="V10" s="14"/>
      <c r="W10" s="14"/>
      <c r="X10" s="14"/>
      <c r="Y10" s="14"/>
      <c r="Z10" s="14"/>
    </row>
    <row r="11" ht="17.25" customHeight="1" spans="1:26">
      <c r="A11" s="184"/>
      <c r="B11" s="184" t="s">
        <v>174</v>
      </c>
      <c r="C11" s="184" t="s">
        <v>91</v>
      </c>
      <c r="D11" s="14">
        <v>210.855751</v>
      </c>
      <c r="E11" s="14">
        <v>210.855751</v>
      </c>
      <c r="F11" s="14">
        <v>210.855751</v>
      </c>
      <c r="G11" s="14"/>
      <c r="H11" s="14"/>
      <c r="I11" s="14"/>
      <c r="J11" s="14"/>
      <c r="K11" s="14"/>
      <c r="L11" s="14"/>
      <c r="M11" s="14"/>
      <c r="N11" s="139"/>
      <c r="O11" s="139" t="s">
        <v>174</v>
      </c>
      <c r="P11" s="193" t="s">
        <v>175</v>
      </c>
      <c r="Q11" s="14">
        <v>251.8155</v>
      </c>
      <c r="R11" s="14">
        <v>251.8155</v>
      </c>
      <c r="S11" s="14">
        <v>251.8155</v>
      </c>
      <c r="T11" s="14"/>
      <c r="U11" s="14"/>
      <c r="V11" s="14"/>
      <c r="W11" s="14"/>
      <c r="X11" s="14"/>
      <c r="Y11" s="14"/>
      <c r="Z11" s="14"/>
    </row>
    <row r="12" ht="17.25" customHeight="1" spans="1:26">
      <c r="A12" s="184"/>
      <c r="B12" s="184" t="s">
        <v>176</v>
      </c>
      <c r="C12" s="184" t="s">
        <v>177</v>
      </c>
      <c r="D12" s="14">
        <v>549.8112</v>
      </c>
      <c r="E12" s="14">
        <v>549.8112</v>
      </c>
      <c r="F12" s="14">
        <v>549.8112</v>
      </c>
      <c r="G12" s="14"/>
      <c r="H12" s="14"/>
      <c r="I12" s="14"/>
      <c r="J12" s="14"/>
      <c r="K12" s="14"/>
      <c r="L12" s="14"/>
      <c r="M12" s="14"/>
      <c r="N12" s="139"/>
      <c r="O12" s="139" t="s">
        <v>178</v>
      </c>
      <c r="P12" s="193" t="s">
        <v>179</v>
      </c>
      <c r="Q12" s="14"/>
      <c r="R12" s="14"/>
      <c r="S12" s="14"/>
      <c r="T12" s="14"/>
      <c r="U12" s="14"/>
      <c r="V12" s="14"/>
      <c r="W12" s="14"/>
      <c r="X12" s="14"/>
      <c r="Y12" s="14"/>
      <c r="Z12" s="14"/>
    </row>
    <row r="13" ht="17.25" customHeight="1" spans="1:26">
      <c r="A13" s="183" t="s">
        <v>180</v>
      </c>
      <c r="B13" s="183"/>
      <c r="C13" s="183" t="s">
        <v>181</v>
      </c>
      <c r="D13" s="14">
        <v>477.128722</v>
      </c>
      <c r="E13" s="14">
        <v>477.128722</v>
      </c>
      <c r="F13" s="14">
        <v>339.628722</v>
      </c>
      <c r="G13" s="14">
        <v>137.5</v>
      </c>
      <c r="H13" s="14"/>
      <c r="I13" s="14"/>
      <c r="J13" s="14"/>
      <c r="K13" s="14"/>
      <c r="L13" s="14"/>
      <c r="M13" s="14"/>
      <c r="N13" s="139"/>
      <c r="O13" s="139" t="s">
        <v>182</v>
      </c>
      <c r="P13" s="193" t="s">
        <v>183</v>
      </c>
      <c r="Q13" s="14">
        <v>265.65025</v>
      </c>
      <c r="R13" s="14">
        <v>265.65025</v>
      </c>
      <c r="S13" s="14">
        <v>265.65025</v>
      </c>
      <c r="T13" s="14"/>
      <c r="U13" s="14"/>
      <c r="V13" s="14"/>
      <c r="W13" s="14"/>
      <c r="X13" s="14"/>
      <c r="Y13" s="14"/>
      <c r="Z13" s="14"/>
    </row>
    <row r="14" ht="17.25" customHeight="1" spans="1:26">
      <c r="A14" s="184"/>
      <c r="B14" s="184" t="s">
        <v>168</v>
      </c>
      <c r="C14" s="184" t="s">
        <v>184</v>
      </c>
      <c r="D14" s="14">
        <v>387.127278</v>
      </c>
      <c r="E14" s="14">
        <v>387.127278</v>
      </c>
      <c r="F14" s="14">
        <v>286.627278</v>
      </c>
      <c r="G14" s="14">
        <v>100.5</v>
      </c>
      <c r="H14" s="14"/>
      <c r="I14" s="14"/>
      <c r="J14" s="14"/>
      <c r="K14" s="14"/>
      <c r="L14" s="14"/>
      <c r="M14" s="14"/>
      <c r="N14" s="139"/>
      <c r="O14" s="139" t="s">
        <v>185</v>
      </c>
      <c r="P14" s="193" t="s">
        <v>186</v>
      </c>
      <c r="Q14" s="14"/>
      <c r="R14" s="14"/>
      <c r="S14" s="14"/>
      <c r="T14" s="14"/>
      <c r="U14" s="14"/>
      <c r="V14" s="14"/>
      <c r="W14" s="14"/>
      <c r="X14" s="14"/>
      <c r="Y14" s="14"/>
      <c r="Z14" s="14"/>
    </row>
    <row r="15" ht="17.25" customHeight="1" spans="1:26">
      <c r="A15" s="184"/>
      <c r="B15" s="184" t="s">
        <v>171</v>
      </c>
      <c r="C15" s="184" t="s">
        <v>187</v>
      </c>
      <c r="D15" s="14">
        <v>5</v>
      </c>
      <c r="E15" s="14">
        <v>5</v>
      </c>
      <c r="F15" s="14">
        <v>5</v>
      </c>
      <c r="G15" s="14"/>
      <c r="H15" s="14"/>
      <c r="I15" s="14"/>
      <c r="J15" s="14"/>
      <c r="K15" s="14"/>
      <c r="L15" s="14"/>
      <c r="M15" s="14"/>
      <c r="N15" s="139"/>
      <c r="O15" s="139" t="s">
        <v>149</v>
      </c>
      <c r="P15" s="193" t="s">
        <v>188</v>
      </c>
      <c r="Q15" s="14">
        <v>84.965739</v>
      </c>
      <c r="R15" s="14">
        <v>84.965739</v>
      </c>
      <c r="S15" s="14">
        <v>84.965739</v>
      </c>
      <c r="T15" s="14"/>
      <c r="U15" s="14"/>
      <c r="V15" s="14"/>
      <c r="W15" s="14"/>
      <c r="X15" s="14"/>
      <c r="Y15" s="14"/>
      <c r="Z15" s="14"/>
    </row>
    <row r="16" ht="17.25" customHeight="1" spans="1:26">
      <c r="A16" s="184"/>
      <c r="B16" s="184" t="s">
        <v>174</v>
      </c>
      <c r="C16" s="184" t="s">
        <v>189</v>
      </c>
      <c r="D16" s="14">
        <v>9.221625</v>
      </c>
      <c r="E16" s="14">
        <v>9.221625</v>
      </c>
      <c r="F16" s="14">
        <v>9.221625</v>
      </c>
      <c r="G16" s="14"/>
      <c r="H16" s="14"/>
      <c r="I16" s="14"/>
      <c r="J16" s="14"/>
      <c r="K16" s="14"/>
      <c r="L16" s="14"/>
      <c r="M16" s="14"/>
      <c r="N16" s="139"/>
      <c r="O16" s="139" t="s">
        <v>150</v>
      </c>
      <c r="P16" s="193" t="s">
        <v>190</v>
      </c>
      <c r="Q16" s="14">
        <v>67.478316</v>
      </c>
      <c r="R16" s="14">
        <v>67.478316</v>
      </c>
      <c r="S16" s="14">
        <v>67.478316</v>
      </c>
      <c r="T16" s="14"/>
      <c r="U16" s="14"/>
      <c r="V16" s="14"/>
      <c r="W16" s="14"/>
      <c r="X16" s="14"/>
      <c r="Y16" s="14"/>
      <c r="Z16" s="14"/>
    </row>
    <row r="17" ht="17.25" customHeight="1" spans="1:26">
      <c r="A17" s="184"/>
      <c r="B17" s="184" t="s">
        <v>191</v>
      </c>
      <c r="C17" s="184" t="s">
        <v>192</v>
      </c>
      <c r="D17" s="14">
        <v>25</v>
      </c>
      <c r="E17" s="14">
        <v>25</v>
      </c>
      <c r="F17" s="14"/>
      <c r="G17" s="14">
        <v>25</v>
      </c>
      <c r="H17" s="14"/>
      <c r="I17" s="14"/>
      <c r="J17" s="14"/>
      <c r="K17" s="14"/>
      <c r="L17" s="14"/>
      <c r="M17" s="14"/>
      <c r="N17" s="139"/>
      <c r="O17" s="139" t="s">
        <v>151</v>
      </c>
      <c r="P17" s="193" t="s">
        <v>193</v>
      </c>
      <c r="Q17" s="14">
        <v>15.341866</v>
      </c>
      <c r="R17" s="14">
        <v>15.341866</v>
      </c>
      <c r="S17" s="14">
        <v>15.341866</v>
      </c>
      <c r="T17" s="14"/>
      <c r="U17" s="14"/>
      <c r="V17" s="14"/>
      <c r="W17" s="14"/>
      <c r="X17" s="14"/>
      <c r="Y17" s="14"/>
      <c r="Z17" s="14"/>
    </row>
    <row r="18" ht="17.25" customHeight="1" spans="1:26">
      <c r="A18" s="184"/>
      <c r="B18" s="184" t="s">
        <v>194</v>
      </c>
      <c r="C18" s="184" t="s">
        <v>195</v>
      </c>
      <c r="D18" s="14">
        <v>12</v>
      </c>
      <c r="E18" s="14">
        <v>12</v>
      </c>
      <c r="F18" s="14"/>
      <c r="G18" s="14">
        <v>12</v>
      </c>
      <c r="H18" s="14"/>
      <c r="I18" s="14"/>
      <c r="J18" s="14"/>
      <c r="K18" s="14"/>
      <c r="L18" s="14"/>
      <c r="M18" s="14"/>
      <c r="N18" s="139"/>
      <c r="O18" s="139" t="s">
        <v>152</v>
      </c>
      <c r="P18" s="193" t="s">
        <v>91</v>
      </c>
      <c r="Q18" s="14">
        <v>210.855751</v>
      </c>
      <c r="R18" s="14">
        <v>210.855751</v>
      </c>
      <c r="S18" s="14">
        <v>210.855751</v>
      </c>
      <c r="T18" s="14"/>
      <c r="U18" s="14"/>
      <c r="V18" s="14"/>
      <c r="W18" s="14"/>
      <c r="X18" s="14"/>
      <c r="Y18" s="14"/>
      <c r="Z18" s="14"/>
    </row>
    <row r="19" ht="17.25" customHeight="1" spans="1:26">
      <c r="A19" s="184"/>
      <c r="B19" s="184" t="s">
        <v>196</v>
      </c>
      <c r="C19" s="184" t="s">
        <v>197</v>
      </c>
      <c r="D19" s="14">
        <v>4.8747</v>
      </c>
      <c r="E19" s="14">
        <v>4.8747</v>
      </c>
      <c r="F19" s="14">
        <v>4.8747</v>
      </c>
      <c r="G19" s="14"/>
      <c r="H19" s="14"/>
      <c r="I19" s="14"/>
      <c r="J19" s="14"/>
      <c r="K19" s="14"/>
      <c r="L19" s="14"/>
      <c r="M19" s="14"/>
      <c r="N19" s="139"/>
      <c r="O19" s="139" t="s">
        <v>176</v>
      </c>
      <c r="P19" s="193" t="s">
        <v>177</v>
      </c>
      <c r="Q19" s="14">
        <v>549.8112</v>
      </c>
      <c r="R19" s="14">
        <v>549.8112</v>
      </c>
      <c r="S19" s="14">
        <v>549.8112</v>
      </c>
      <c r="T19" s="14"/>
      <c r="U19" s="14"/>
      <c r="V19" s="14"/>
      <c r="W19" s="14"/>
      <c r="X19" s="14"/>
      <c r="Y19" s="14"/>
      <c r="Z19" s="14"/>
    </row>
    <row r="20" ht="17.25" customHeight="1" spans="1:26">
      <c r="A20" s="184"/>
      <c r="B20" s="184" t="s">
        <v>182</v>
      </c>
      <c r="C20" s="184" t="s">
        <v>198</v>
      </c>
      <c r="D20" s="14">
        <v>18.905119</v>
      </c>
      <c r="E20" s="14">
        <v>18.905119</v>
      </c>
      <c r="F20" s="14">
        <v>18.905119</v>
      </c>
      <c r="G20" s="14"/>
      <c r="H20" s="14"/>
      <c r="I20" s="14"/>
      <c r="J20" s="14"/>
      <c r="K20" s="14"/>
      <c r="L20" s="14"/>
      <c r="M20" s="14"/>
      <c r="N20" s="13" t="s">
        <v>199</v>
      </c>
      <c r="O20" s="13"/>
      <c r="P20" s="192" t="s">
        <v>200</v>
      </c>
      <c r="Q20" s="14">
        <v>477.467202</v>
      </c>
      <c r="R20" s="14">
        <v>477.467202</v>
      </c>
      <c r="S20" s="14">
        <v>339.967202</v>
      </c>
      <c r="T20" s="14">
        <v>137.5</v>
      </c>
      <c r="U20" s="14"/>
      <c r="V20" s="14"/>
      <c r="W20" s="14"/>
      <c r="X20" s="14"/>
      <c r="Y20" s="14"/>
      <c r="Z20" s="14"/>
    </row>
    <row r="21" ht="17.25" customHeight="1" spans="1:26">
      <c r="A21" s="184"/>
      <c r="B21" s="184" t="s">
        <v>185</v>
      </c>
      <c r="C21" s="184" t="s">
        <v>201</v>
      </c>
      <c r="D21" s="14">
        <v>15</v>
      </c>
      <c r="E21" s="14">
        <v>15</v>
      </c>
      <c r="F21" s="14">
        <v>15</v>
      </c>
      <c r="G21" s="14"/>
      <c r="H21" s="14"/>
      <c r="I21" s="14"/>
      <c r="J21" s="14"/>
      <c r="K21" s="14"/>
      <c r="L21" s="14"/>
      <c r="M21" s="14"/>
      <c r="N21" s="139"/>
      <c r="O21" s="139" t="s">
        <v>168</v>
      </c>
      <c r="P21" s="193" t="s">
        <v>202</v>
      </c>
      <c r="Q21" s="14">
        <v>145.422637</v>
      </c>
      <c r="R21" s="14">
        <v>145.422637</v>
      </c>
      <c r="S21" s="14">
        <v>44.922637</v>
      </c>
      <c r="T21" s="14">
        <v>100.5</v>
      </c>
      <c r="U21" s="14"/>
      <c r="V21" s="14"/>
      <c r="W21" s="14"/>
      <c r="X21" s="14"/>
      <c r="Y21" s="14"/>
      <c r="Z21" s="14"/>
    </row>
    <row r="22" ht="17.25" customHeight="1" spans="1:26">
      <c r="A22" s="183" t="s">
        <v>203</v>
      </c>
      <c r="B22" s="183"/>
      <c r="C22" s="183" t="s">
        <v>204</v>
      </c>
      <c r="D22" s="14">
        <v>50</v>
      </c>
      <c r="E22" s="14">
        <v>50</v>
      </c>
      <c r="F22" s="14"/>
      <c r="G22" s="14">
        <v>50</v>
      </c>
      <c r="H22" s="14"/>
      <c r="I22" s="14"/>
      <c r="J22" s="14"/>
      <c r="K22" s="14"/>
      <c r="L22" s="14"/>
      <c r="M22" s="14"/>
      <c r="N22" s="139"/>
      <c r="O22" s="139" t="s">
        <v>194</v>
      </c>
      <c r="P22" s="193" t="s">
        <v>205</v>
      </c>
      <c r="Q22" s="14">
        <v>4</v>
      </c>
      <c r="R22" s="14">
        <v>4</v>
      </c>
      <c r="S22" s="14">
        <v>4</v>
      </c>
      <c r="T22" s="14"/>
      <c r="U22" s="14"/>
      <c r="V22" s="14"/>
      <c r="W22" s="14"/>
      <c r="X22" s="14"/>
      <c r="Y22" s="14"/>
      <c r="Z22" s="14"/>
    </row>
    <row r="23" ht="17.25" customHeight="1" spans="1:26">
      <c r="A23" s="184"/>
      <c r="B23" s="184" t="s">
        <v>196</v>
      </c>
      <c r="C23" s="184" t="s">
        <v>206</v>
      </c>
      <c r="D23" s="14">
        <v>50</v>
      </c>
      <c r="E23" s="14">
        <v>50</v>
      </c>
      <c r="F23" s="14"/>
      <c r="G23" s="14">
        <v>50</v>
      </c>
      <c r="H23" s="14"/>
      <c r="I23" s="14"/>
      <c r="J23" s="14"/>
      <c r="K23" s="14"/>
      <c r="L23" s="14"/>
      <c r="M23" s="14"/>
      <c r="N23" s="139"/>
      <c r="O23" s="139" t="s">
        <v>196</v>
      </c>
      <c r="P23" s="193" t="s">
        <v>207</v>
      </c>
      <c r="Q23" s="14">
        <v>4</v>
      </c>
      <c r="R23" s="14">
        <v>4</v>
      </c>
      <c r="S23" s="14">
        <v>4</v>
      </c>
      <c r="T23" s="14"/>
      <c r="U23" s="14"/>
      <c r="V23" s="14"/>
      <c r="W23" s="14"/>
      <c r="X23" s="14"/>
      <c r="Y23" s="14"/>
      <c r="Z23" s="14"/>
    </row>
    <row r="24" ht="17.25" customHeight="1" spans="1:26">
      <c r="A24" s="183" t="s">
        <v>208</v>
      </c>
      <c r="B24" s="183"/>
      <c r="C24" s="183" t="s">
        <v>209</v>
      </c>
      <c r="D24" s="14">
        <v>0.33848</v>
      </c>
      <c r="E24" s="14">
        <v>0.33848</v>
      </c>
      <c r="F24" s="14">
        <v>0.33848</v>
      </c>
      <c r="G24" s="14"/>
      <c r="H24" s="14"/>
      <c r="I24" s="14"/>
      <c r="J24" s="14"/>
      <c r="K24" s="14"/>
      <c r="L24" s="14"/>
      <c r="M24" s="14"/>
      <c r="N24" s="139"/>
      <c r="O24" s="139" t="s">
        <v>150</v>
      </c>
      <c r="P24" s="193" t="s">
        <v>210</v>
      </c>
      <c r="Q24" s="14">
        <v>25</v>
      </c>
      <c r="R24" s="14">
        <v>25</v>
      </c>
      <c r="S24" s="14">
        <v>25</v>
      </c>
      <c r="T24" s="14"/>
      <c r="U24" s="14"/>
      <c r="V24" s="14"/>
      <c r="W24" s="14"/>
      <c r="X24" s="14"/>
      <c r="Y24" s="14"/>
      <c r="Z24" s="14"/>
    </row>
    <row r="25" ht="17.25" customHeight="1" spans="1:26">
      <c r="A25" s="184"/>
      <c r="B25" s="184" t="s">
        <v>168</v>
      </c>
      <c r="C25" s="184" t="s">
        <v>167</v>
      </c>
      <c r="D25" s="14"/>
      <c r="E25" s="14"/>
      <c r="F25" s="14"/>
      <c r="G25" s="14"/>
      <c r="H25" s="14"/>
      <c r="I25" s="14"/>
      <c r="J25" s="14"/>
      <c r="K25" s="14"/>
      <c r="L25" s="14"/>
      <c r="M25" s="14"/>
      <c r="N25" s="139"/>
      <c r="O25" s="139" t="s">
        <v>152</v>
      </c>
      <c r="P25" s="193" t="s">
        <v>201</v>
      </c>
      <c r="Q25" s="14">
        <v>15</v>
      </c>
      <c r="R25" s="14">
        <v>15</v>
      </c>
      <c r="S25" s="14">
        <v>15</v>
      </c>
      <c r="T25" s="14"/>
      <c r="U25" s="14"/>
      <c r="V25" s="14"/>
      <c r="W25" s="14"/>
      <c r="X25" s="14"/>
      <c r="Y25" s="14"/>
      <c r="Z25" s="14"/>
    </row>
    <row r="26" ht="17.25" customHeight="1" spans="1:26">
      <c r="A26" s="184"/>
      <c r="B26" s="184" t="s">
        <v>171</v>
      </c>
      <c r="C26" s="184" t="s">
        <v>200</v>
      </c>
      <c r="D26" s="14">
        <v>0.33848</v>
      </c>
      <c r="E26" s="14">
        <v>0.33848</v>
      </c>
      <c r="F26" s="14">
        <v>0.33848</v>
      </c>
      <c r="G26" s="14"/>
      <c r="H26" s="14"/>
      <c r="I26" s="14"/>
      <c r="J26" s="14"/>
      <c r="K26" s="14"/>
      <c r="L26" s="14"/>
      <c r="M26" s="14"/>
      <c r="N26" s="139"/>
      <c r="O26" s="139" t="s">
        <v>154</v>
      </c>
      <c r="P26" s="193" t="s">
        <v>187</v>
      </c>
      <c r="Q26" s="14">
        <v>5</v>
      </c>
      <c r="R26" s="14">
        <v>5</v>
      </c>
      <c r="S26" s="14">
        <v>5</v>
      </c>
      <c r="T26" s="14"/>
      <c r="U26" s="14"/>
      <c r="V26" s="14"/>
      <c r="W26" s="14"/>
      <c r="X26" s="14"/>
      <c r="Y26" s="14"/>
      <c r="Z26" s="14"/>
    </row>
    <row r="27" ht="17.25" customHeight="1" spans="1:26">
      <c r="A27" s="183" t="s">
        <v>211</v>
      </c>
      <c r="B27" s="183"/>
      <c r="C27" s="183" t="s">
        <v>212</v>
      </c>
      <c r="D27" s="14">
        <v>338.872944</v>
      </c>
      <c r="E27" s="14">
        <v>338.872944</v>
      </c>
      <c r="F27" s="14">
        <v>301.372944</v>
      </c>
      <c r="G27" s="14">
        <v>37.5</v>
      </c>
      <c r="H27" s="14"/>
      <c r="I27" s="14"/>
      <c r="J27" s="14"/>
      <c r="K27" s="14"/>
      <c r="L27" s="14"/>
      <c r="M27" s="14"/>
      <c r="N27" s="139"/>
      <c r="O27" s="139" t="s">
        <v>155</v>
      </c>
      <c r="P27" s="193" t="s">
        <v>189</v>
      </c>
      <c r="Q27" s="14">
        <v>9.221625</v>
      </c>
      <c r="R27" s="14">
        <v>9.221625</v>
      </c>
      <c r="S27" s="14">
        <v>9.221625</v>
      </c>
      <c r="T27" s="14"/>
      <c r="U27" s="14"/>
      <c r="V27" s="14"/>
      <c r="W27" s="14"/>
      <c r="X27" s="14"/>
      <c r="Y27" s="14"/>
      <c r="Z27" s="14"/>
    </row>
    <row r="28" ht="17.25" customHeight="1" spans="1:26">
      <c r="A28" s="184"/>
      <c r="B28" s="184" t="s">
        <v>168</v>
      </c>
      <c r="C28" s="184" t="s">
        <v>213</v>
      </c>
      <c r="D28" s="14">
        <v>338.872944</v>
      </c>
      <c r="E28" s="14">
        <v>338.872944</v>
      </c>
      <c r="F28" s="14">
        <v>301.372944</v>
      </c>
      <c r="G28" s="14">
        <v>37.5</v>
      </c>
      <c r="H28" s="14"/>
      <c r="I28" s="14"/>
      <c r="J28" s="14"/>
      <c r="K28" s="14"/>
      <c r="L28" s="14"/>
      <c r="M28" s="14"/>
      <c r="N28" s="139"/>
      <c r="O28" s="139" t="s">
        <v>156</v>
      </c>
      <c r="P28" s="193" t="s">
        <v>197</v>
      </c>
      <c r="Q28" s="14">
        <v>4.8747</v>
      </c>
      <c r="R28" s="14">
        <v>4.8747</v>
      </c>
      <c r="S28" s="14">
        <v>4.8747</v>
      </c>
      <c r="T28" s="14"/>
      <c r="U28" s="14"/>
      <c r="V28" s="14"/>
      <c r="W28" s="14"/>
      <c r="X28" s="14"/>
      <c r="Y28" s="14"/>
      <c r="Z28" s="14"/>
    </row>
    <row r="29" ht="17.25" customHeight="1" spans="1:26">
      <c r="A29" s="184"/>
      <c r="B29" s="184" t="s">
        <v>194</v>
      </c>
      <c r="C29" s="184" t="s">
        <v>214</v>
      </c>
      <c r="D29" s="14"/>
      <c r="E29" s="14"/>
      <c r="F29" s="14"/>
      <c r="G29" s="14"/>
      <c r="H29" s="14"/>
      <c r="I29" s="14"/>
      <c r="J29" s="14"/>
      <c r="K29" s="14"/>
      <c r="L29" s="14"/>
      <c r="M29" s="14"/>
      <c r="N29" s="139"/>
      <c r="O29" s="139" t="s">
        <v>157</v>
      </c>
      <c r="P29" s="193" t="s">
        <v>215</v>
      </c>
      <c r="Q29" s="14">
        <v>17</v>
      </c>
      <c r="R29" s="14">
        <v>17</v>
      </c>
      <c r="S29" s="14"/>
      <c r="T29" s="14">
        <v>17</v>
      </c>
      <c r="U29" s="14"/>
      <c r="V29" s="14"/>
      <c r="W29" s="14"/>
      <c r="X29" s="14"/>
      <c r="Y29" s="14"/>
      <c r="Z29" s="14"/>
    </row>
    <row r="30" ht="17.25" customHeight="1" spans="1:26">
      <c r="A30" s="13"/>
      <c r="B30" s="13"/>
      <c r="C30" s="13"/>
      <c r="D30" s="13"/>
      <c r="E30" s="13"/>
      <c r="F30" s="13"/>
      <c r="G30" s="13"/>
      <c r="H30" s="13"/>
      <c r="I30" s="13"/>
      <c r="J30" s="13"/>
      <c r="K30" s="13"/>
      <c r="L30" s="13"/>
      <c r="M30" s="13"/>
      <c r="N30" s="139"/>
      <c r="O30" s="139" t="s">
        <v>163</v>
      </c>
      <c r="P30" s="193" t="s">
        <v>216</v>
      </c>
      <c r="Q30" s="14">
        <v>8</v>
      </c>
      <c r="R30" s="14">
        <v>8</v>
      </c>
      <c r="S30" s="14"/>
      <c r="T30" s="14">
        <v>8</v>
      </c>
      <c r="U30" s="14"/>
      <c r="V30" s="14"/>
      <c r="W30" s="14"/>
      <c r="X30" s="14"/>
      <c r="Y30" s="14"/>
      <c r="Z30" s="14"/>
    </row>
    <row r="31" ht="17.25" customHeight="1" spans="1:26">
      <c r="A31" s="13"/>
      <c r="B31" s="13"/>
      <c r="C31" s="13"/>
      <c r="D31" s="13"/>
      <c r="E31" s="13"/>
      <c r="F31" s="13"/>
      <c r="G31" s="13"/>
      <c r="H31" s="13"/>
      <c r="I31" s="13"/>
      <c r="J31" s="13"/>
      <c r="K31" s="13"/>
      <c r="L31" s="13"/>
      <c r="M31" s="13"/>
      <c r="N31" s="139"/>
      <c r="O31" s="139" t="s">
        <v>217</v>
      </c>
      <c r="P31" s="193" t="s">
        <v>218</v>
      </c>
      <c r="Q31" s="14">
        <v>12</v>
      </c>
      <c r="R31" s="14">
        <v>12</v>
      </c>
      <c r="S31" s="14"/>
      <c r="T31" s="14">
        <v>12</v>
      </c>
      <c r="U31" s="14"/>
      <c r="V31" s="14"/>
      <c r="W31" s="14"/>
      <c r="X31" s="14"/>
      <c r="Y31" s="14"/>
      <c r="Z31" s="14"/>
    </row>
    <row r="32" ht="17.25" customHeight="1" spans="1:26">
      <c r="A32" s="13"/>
      <c r="B32" s="13"/>
      <c r="C32" s="13"/>
      <c r="D32" s="13"/>
      <c r="E32" s="13"/>
      <c r="F32" s="13"/>
      <c r="G32" s="13"/>
      <c r="H32" s="13"/>
      <c r="I32" s="13"/>
      <c r="J32" s="13"/>
      <c r="K32" s="13"/>
      <c r="L32" s="13"/>
      <c r="M32" s="13"/>
      <c r="N32" s="139"/>
      <c r="O32" s="139" t="s">
        <v>219</v>
      </c>
      <c r="P32" s="193" t="s">
        <v>220</v>
      </c>
      <c r="Q32" s="14">
        <v>36.619343</v>
      </c>
      <c r="R32" s="14">
        <v>36.619343</v>
      </c>
      <c r="S32" s="14">
        <v>36.619343</v>
      </c>
      <c r="T32" s="14"/>
      <c r="U32" s="14"/>
      <c r="V32" s="14"/>
      <c r="W32" s="14"/>
      <c r="X32" s="14"/>
      <c r="Y32" s="14"/>
      <c r="Z32" s="14"/>
    </row>
    <row r="33" ht="17.25" customHeight="1" spans="1:26">
      <c r="A33" s="13"/>
      <c r="B33" s="13"/>
      <c r="C33" s="13"/>
      <c r="D33" s="13"/>
      <c r="E33" s="13"/>
      <c r="F33" s="13"/>
      <c r="G33" s="13"/>
      <c r="H33" s="13"/>
      <c r="I33" s="13"/>
      <c r="J33" s="13"/>
      <c r="K33" s="13"/>
      <c r="L33" s="13"/>
      <c r="M33" s="13"/>
      <c r="N33" s="139"/>
      <c r="O33" s="139" t="s">
        <v>221</v>
      </c>
      <c r="P33" s="193" t="s">
        <v>222</v>
      </c>
      <c r="Q33" s="14">
        <v>41.677778</v>
      </c>
      <c r="R33" s="14">
        <v>41.677778</v>
      </c>
      <c r="S33" s="14">
        <v>41.677778</v>
      </c>
      <c r="T33" s="14"/>
      <c r="U33" s="14"/>
      <c r="V33" s="14"/>
      <c r="W33" s="14"/>
      <c r="X33" s="14"/>
      <c r="Y33" s="14"/>
      <c r="Z33" s="14"/>
    </row>
    <row r="34" ht="17.25" customHeight="1" spans="1:26">
      <c r="A34" s="13"/>
      <c r="B34" s="13"/>
      <c r="C34" s="13"/>
      <c r="D34" s="13"/>
      <c r="E34" s="13"/>
      <c r="F34" s="13"/>
      <c r="G34" s="13"/>
      <c r="H34" s="13"/>
      <c r="I34" s="13"/>
      <c r="J34" s="13"/>
      <c r="K34" s="13"/>
      <c r="L34" s="13"/>
      <c r="M34" s="13"/>
      <c r="N34" s="139"/>
      <c r="O34" s="139" t="s">
        <v>223</v>
      </c>
      <c r="P34" s="193" t="s">
        <v>198</v>
      </c>
      <c r="Q34" s="14">
        <v>18.905119</v>
      </c>
      <c r="R34" s="14">
        <v>18.905119</v>
      </c>
      <c r="S34" s="14">
        <v>18.905119</v>
      </c>
      <c r="T34" s="14"/>
      <c r="U34" s="14"/>
      <c r="V34" s="14"/>
      <c r="W34" s="14"/>
      <c r="X34" s="14"/>
      <c r="Y34" s="14"/>
      <c r="Z34" s="14"/>
    </row>
    <row r="35" ht="17.25" customHeight="1" spans="1:26">
      <c r="A35" s="13"/>
      <c r="B35" s="13"/>
      <c r="C35" s="13"/>
      <c r="D35" s="13"/>
      <c r="E35" s="13"/>
      <c r="F35" s="13"/>
      <c r="G35" s="13"/>
      <c r="H35" s="13"/>
      <c r="I35" s="13"/>
      <c r="J35" s="13"/>
      <c r="K35" s="13"/>
      <c r="L35" s="13"/>
      <c r="M35" s="13"/>
      <c r="N35" s="139"/>
      <c r="O35" s="139" t="s">
        <v>224</v>
      </c>
      <c r="P35" s="193" t="s">
        <v>225</v>
      </c>
      <c r="Q35" s="14">
        <v>130.746</v>
      </c>
      <c r="R35" s="14">
        <v>130.746</v>
      </c>
      <c r="S35" s="14">
        <v>130.746</v>
      </c>
      <c r="T35" s="14"/>
      <c r="U35" s="14"/>
      <c r="V35" s="14"/>
      <c r="W35" s="14"/>
      <c r="X35" s="14"/>
      <c r="Y35" s="14"/>
      <c r="Z35" s="14"/>
    </row>
    <row r="36" ht="17.25" customHeight="1" spans="1:26">
      <c r="A36" s="13"/>
      <c r="B36" s="13"/>
      <c r="C36" s="13"/>
      <c r="D36" s="13"/>
      <c r="E36" s="13"/>
      <c r="F36" s="13"/>
      <c r="G36" s="13"/>
      <c r="H36" s="13"/>
      <c r="I36" s="13"/>
      <c r="J36" s="13"/>
      <c r="K36" s="13"/>
      <c r="L36" s="13"/>
      <c r="M36" s="13"/>
      <c r="N36" s="13" t="s">
        <v>226</v>
      </c>
      <c r="O36" s="13"/>
      <c r="P36" s="192" t="s">
        <v>212</v>
      </c>
      <c r="Q36" s="14">
        <v>338.872944</v>
      </c>
      <c r="R36" s="14">
        <v>338.872944</v>
      </c>
      <c r="S36" s="14">
        <v>301.372944</v>
      </c>
      <c r="T36" s="14">
        <v>37.5</v>
      </c>
      <c r="U36" s="14"/>
      <c r="V36" s="14"/>
      <c r="W36" s="14"/>
      <c r="X36" s="14"/>
      <c r="Y36" s="14"/>
      <c r="Z36" s="14"/>
    </row>
    <row r="37" ht="17.25" customHeight="1" spans="1:26">
      <c r="A37" s="13"/>
      <c r="B37" s="13"/>
      <c r="C37" s="13"/>
      <c r="D37" s="13"/>
      <c r="E37" s="13"/>
      <c r="F37" s="13"/>
      <c r="G37" s="13"/>
      <c r="H37" s="13"/>
      <c r="I37" s="13"/>
      <c r="J37" s="13"/>
      <c r="K37" s="13"/>
      <c r="L37" s="13"/>
      <c r="M37" s="13"/>
      <c r="N37" s="139"/>
      <c r="O37" s="139" t="s">
        <v>171</v>
      </c>
      <c r="P37" s="193" t="s">
        <v>227</v>
      </c>
      <c r="Q37" s="14"/>
      <c r="R37" s="14"/>
      <c r="S37" s="14"/>
      <c r="T37" s="14"/>
      <c r="U37" s="14"/>
      <c r="V37" s="14"/>
      <c r="W37" s="14"/>
      <c r="X37" s="14"/>
      <c r="Y37" s="14"/>
      <c r="Z37" s="14"/>
    </row>
    <row r="38" ht="17.25" customHeight="1" spans="1:26">
      <c r="A38" s="13"/>
      <c r="B38" s="13"/>
      <c r="C38" s="13"/>
      <c r="D38" s="13"/>
      <c r="E38" s="13"/>
      <c r="F38" s="13"/>
      <c r="G38" s="13"/>
      <c r="H38" s="13"/>
      <c r="I38" s="13"/>
      <c r="J38" s="13"/>
      <c r="K38" s="13"/>
      <c r="L38" s="13"/>
      <c r="M38" s="13"/>
      <c r="N38" s="139"/>
      <c r="O38" s="139" t="s">
        <v>194</v>
      </c>
      <c r="P38" s="193" t="s">
        <v>228</v>
      </c>
      <c r="Q38" s="14">
        <v>338.872944</v>
      </c>
      <c r="R38" s="14">
        <v>338.872944</v>
      </c>
      <c r="S38" s="14">
        <v>301.372944</v>
      </c>
      <c r="T38" s="14">
        <v>37.5</v>
      </c>
      <c r="U38" s="14"/>
      <c r="V38" s="14"/>
      <c r="W38" s="14"/>
      <c r="X38" s="14"/>
      <c r="Y38" s="14"/>
      <c r="Z38" s="14"/>
    </row>
    <row r="39" ht="17.25" customHeight="1" spans="1:26">
      <c r="A39" s="13"/>
      <c r="B39" s="13"/>
      <c r="C39" s="13"/>
      <c r="D39" s="13"/>
      <c r="E39" s="13"/>
      <c r="F39" s="13"/>
      <c r="G39" s="13"/>
      <c r="H39" s="13"/>
      <c r="I39" s="13"/>
      <c r="J39" s="13"/>
      <c r="K39" s="13"/>
      <c r="L39" s="13"/>
      <c r="M39" s="13"/>
      <c r="N39" s="139"/>
      <c r="O39" s="139" t="s">
        <v>178</v>
      </c>
      <c r="P39" s="193" t="s">
        <v>229</v>
      </c>
      <c r="Q39" s="14"/>
      <c r="R39" s="14"/>
      <c r="S39" s="14"/>
      <c r="T39" s="14"/>
      <c r="U39" s="14"/>
      <c r="V39" s="14"/>
      <c r="W39" s="14"/>
      <c r="X39" s="14"/>
      <c r="Y39" s="14"/>
      <c r="Z39" s="14"/>
    </row>
    <row r="40" ht="17.25" customHeight="1" spans="1:26">
      <c r="A40" s="13"/>
      <c r="B40" s="13"/>
      <c r="C40" s="13"/>
      <c r="D40" s="13"/>
      <c r="E40" s="13"/>
      <c r="F40" s="13"/>
      <c r="G40" s="13"/>
      <c r="H40" s="13"/>
      <c r="I40" s="13"/>
      <c r="J40" s="13"/>
      <c r="K40" s="13"/>
      <c r="L40" s="13"/>
      <c r="M40" s="13"/>
      <c r="N40" s="13" t="s">
        <v>230</v>
      </c>
      <c r="O40" s="13"/>
      <c r="P40" s="192" t="s">
        <v>231</v>
      </c>
      <c r="Q40" s="14">
        <v>50</v>
      </c>
      <c r="R40" s="14">
        <v>50</v>
      </c>
      <c r="S40" s="14"/>
      <c r="T40" s="14">
        <v>50</v>
      </c>
      <c r="U40" s="14"/>
      <c r="V40" s="14"/>
      <c r="W40" s="14"/>
      <c r="X40" s="14"/>
      <c r="Y40" s="14"/>
      <c r="Z40" s="14"/>
    </row>
    <row r="41" ht="17.25" customHeight="1" spans="1:26">
      <c r="A41" s="13"/>
      <c r="B41" s="13"/>
      <c r="C41" s="13"/>
      <c r="D41" s="13"/>
      <c r="E41" s="13"/>
      <c r="F41" s="13"/>
      <c r="G41" s="13"/>
      <c r="H41" s="13"/>
      <c r="I41" s="13"/>
      <c r="J41" s="13"/>
      <c r="K41" s="13"/>
      <c r="L41" s="13"/>
      <c r="M41" s="13"/>
      <c r="N41" s="139"/>
      <c r="O41" s="139" t="s">
        <v>178</v>
      </c>
      <c r="P41" s="193" t="s">
        <v>232</v>
      </c>
      <c r="Q41" s="14">
        <v>50</v>
      </c>
      <c r="R41" s="14">
        <v>50</v>
      </c>
      <c r="S41" s="14"/>
      <c r="T41" s="14">
        <v>50</v>
      </c>
      <c r="U41" s="14"/>
      <c r="V41" s="14"/>
      <c r="W41" s="14"/>
      <c r="X41" s="14"/>
      <c r="Y41" s="14"/>
      <c r="Z41" s="14"/>
    </row>
    <row r="42" ht="20.25" customHeight="1" spans="1:26">
      <c r="A42" s="185" t="s">
        <v>23</v>
      </c>
      <c r="B42" s="186"/>
      <c r="C42" s="187"/>
      <c r="D42" s="14">
        <v>4122.049496</v>
      </c>
      <c r="E42" s="14">
        <v>4122.049496</v>
      </c>
      <c r="F42" s="14">
        <v>3897.049496</v>
      </c>
      <c r="G42" s="14">
        <v>225</v>
      </c>
      <c r="H42" s="14"/>
      <c r="I42" s="14"/>
      <c r="J42" s="14"/>
      <c r="K42" s="14"/>
      <c r="L42" s="14"/>
      <c r="M42" s="14"/>
      <c r="N42" s="194" t="s">
        <v>23</v>
      </c>
      <c r="O42" s="194"/>
      <c r="P42" s="192"/>
      <c r="Q42" s="14">
        <v>4122.049496</v>
      </c>
      <c r="R42" s="14">
        <v>4122.049496</v>
      </c>
      <c r="S42" s="14">
        <v>3897.049496</v>
      </c>
      <c r="T42" s="14">
        <v>225</v>
      </c>
      <c r="U42" s="14"/>
      <c r="V42" s="14"/>
      <c r="W42" s="14"/>
      <c r="X42" s="14"/>
      <c r="Y42" s="14"/>
      <c r="Z42" s="14"/>
    </row>
  </sheetData>
  <mergeCells count="16">
    <mergeCell ref="A2:Z2"/>
    <mergeCell ref="A3:C3"/>
    <mergeCell ref="A4:M4"/>
    <mergeCell ref="N4:Z4"/>
    <mergeCell ref="A5:C5"/>
    <mergeCell ref="E5:G5"/>
    <mergeCell ref="H5:J5"/>
    <mergeCell ref="K5:M5"/>
    <mergeCell ref="N5:P5"/>
    <mergeCell ref="R5:T5"/>
    <mergeCell ref="U5:W5"/>
    <mergeCell ref="X5:Z5"/>
    <mergeCell ref="A42:C42"/>
    <mergeCell ref="N42:P42"/>
    <mergeCell ref="D5:D6"/>
    <mergeCell ref="Q5:Q6"/>
  </mergeCells>
  <pageMargins left="0.7" right="0.7" top="0.75" bottom="0.75" header="0.3" footer="0.3"/>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workbookViewId="0">
      <selection activeCell="E7" sqref="E7:F7"/>
    </sheetView>
  </sheetViews>
  <sheetFormatPr defaultColWidth="9.12962962962963" defaultRowHeight="14.25" customHeight="1" outlineLevelRow="6" outlineLevelCol="5"/>
  <cols>
    <col min="1" max="2" width="27.3796296296296" customWidth="1"/>
    <col min="3" max="3" width="17.25" customWidth="1"/>
    <col min="4" max="5" width="26.25" customWidth="1"/>
    <col min="6" max="6" width="18.75" customWidth="1"/>
  </cols>
  <sheetData>
    <row r="1" customHeight="1" spans="1:6">
      <c r="A1" s="168"/>
      <c r="B1" s="168"/>
      <c r="C1" s="69"/>
      <c r="F1" s="169" t="s">
        <v>233</v>
      </c>
    </row>
    <row r="2" ht="25.5" customHeight="1" spans="1:6">
      <c r="A2" s="170" t="s">
        <v>234</v>
      </c>
      <c r="B2" s="170"/>
      <c r="C2" s="170"/>
      <c r="D2" s="170"/>
      <c r="E2" s="170"/>
      <c r="F2" s="170"/>
    </row>
    <row r="3" ht="15.75" customHeight="1" spans="1:6">
      <c r="A3" s="4" t="str">
        <f>"单位名称："&amp;"曲靖市强制隔离戒毒所"</f>
        <v>单位名称：曲靖市强制隔离戒毒所</v>
      </c>
      <c r="B3" s="168"/>
      <c r="C3" s="69"/>
      <c r="F3" s="296" t="s">
        <v>2</v>
      </c>
    </row>
    <row r="4" ht="19.5" customHeight="1" spans="1:6">
      <c r="A4" s="9" t="s">
        <v>235</v>
      </c>
      <c r="B4" s="10" t="s">
        <v>236</v>
      </c>
      <c r="C4" s="10" t="s">
        <v>237</v>
      </c>
      <c r="D4" s="10"/>
      <c r="E4" s="10"/>
      <c r="F4" s="10" t="s">
        <v>197</v>
      </c>
    </row>
    <row r="5" ht="19.5" customHeight="1" spans="1:6">
      <c r="A5" s="9"/>
      <c r="B5" s="10"/>
      <c r="C5" s="63" t="s">
        <v>31</v>
      </c>
      <c r="D5" s="63" t="s">
        <v>238</v>
      </c>
      <c r="E5" s="63" t="s">
        <v>239</v>
      </c>
      <c r="F5" s="10"/>
    </row>
    <row r="6" ht="18.75" customHeight="1" spans="1:6">
      <c r="A6" s="171">
        <v>1</v>
      </c>
      <c r="B6" s="171">
        <v>2</v>
      </c>
      <c r="C6" s="172">
        <v>3</v>
      </c>
      <c r="D6" s="171">
        <v>4</v>
      </c>
      <c r="E6" s="171">
        <v>5</v>
      </c>
      <c r="F6" s="171">
        <v>6</v>
      </c>
    </row>
    <row r="7" ht="18.75" customHeight="1" spans="1:6">
      <c r="A7" s="14">
        <v>23.779819</v>
      </c>
      <c r="B7" s="14"/>
      <c r="C7" s="14">
        <v>18.905119</v>
      </c>
      <c r="D7" s="14"/>
      <c r="E7" s="14">
        <v>18.905119</v>
      </c>
      <c r="F7" s="14">
        <v>4.8747</v>
      </c>
    </row>
  </sheetData>
  <mergeCells count="6">
    <mergeCell ref="A2:F2"/>
    <mergeCell ref="A3:D3"/>
    <mergeCell ref="C4:E4"/>
    <mergeCell ref="A4:A5"/>
    <mergeCell ref="B4:B5"/>
    <mergeCell ref="F4:F5"/>
  </mergeCells>
  <pageMargins left="0.7" right="0.7" top="0.75" bottom="0.75" header="0.3" footer="0.3"/>
  <pageSetup paperSize="9" fitToWidth="0"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50"/>
  <sheetViews>
    <sheetView workbookViewId="0">
      <selection activeCell="A1" sqref="A1"/>
    </sheetView>
  </sheetViews>
  <sheetFormatPr defaultColWidth="9.12962962962963" defaultRowHeight="14.25" customHeight="1"/>
  <cols>
    <col min="1" max="1" width="32.8796296296296" customWidth="1"/>
    <col min="2" max="2" width="20.75" customWidth="1"/>
    <col min="3" max="3" width="31.25" customWidth="1"/>
    <col min="4" max="4" width="10.1296296296296" customWidth="1"/>
    <col min="5" max="5" width="17.6296296296296" customWidth="1"/>
    <col min="6" max="6" width="10.25" customWidth="1"/>
    <col min="7" max="7" width="23" customWidth="1"/>
    <col min="8" max="8" width="10.75" customWidth="1"/>
    <col min="9" max="9" width="11" customWidth="1"/>
    <col min="10" max="10" width="15.3796296296296" customWidth="1"/>
    <col min="11" max="11" width="10.75" customWidth="1"/>
    <col min="12" max="13" width="11.1296296296296" customWidth="1"/>
    <col min="15" max="15" width="11.1296296296296" customWidth="1"/>
    <col min="16" max="16" width="11.8796296296296" customWidth="1"/>
    <col min="20" max="20" width="12.1296296296296" customWidth="1"/>
    <col min="21" max="23" width="12.25" customWidth="1"/>
    <col min="24" max="24" width="12.75" customWidth="1"/>
    <col min="25" max="26" width="11.1296296296296" customWidth="1"/>
  </cols>
  <sheetData>
    <row r="1" ht="16.5" customHeight="1" spans="2:26">
      <c r="B1" s="148"/>
      <c r="D1" s="149"/>
      <c r="E1" s="149"/>
      <c r="F1" s="149"/>
      <c r="G1" s="149"/>
      <c r="H1" s="150"/>
      <c r="I1" s="150"/>
      <c r="K1" s="150"/>
      <c r="L1" s="150"/>
      <c r="M1" s="150"/>
      <c r="P1" s="150"/>
      <c r="T1" s="150"/>
      <c r="X1" s="148"/>
      <c r="Z1" s="53" t="s">
        <v>240</v>
      </c>
    </row>
    <row r="2" ht="26.25" customHeight="1" spans="1:26">
      <c r="A2" s="49" t="s">
        <v>241</v>
      </c>
      <c r="B2" s="49"/>
      <c r="C2" s="49"/>
      <c r="D2" s="49"/>
      <c r="E2" s="49"/>
      <c r="F2" s="49"/>
      <c r="G2" s="49"/>
      <c r="H2" s="49"/>
      <c r="I2" s="49"/>
      <c r="J2" s="3"/>
      <c r="K2" s="49"/>
      <c r="L2" s="49"/>
      <c r="M2" s="49"/>
      <c r="N2" s="3"/>
      <c r="O2" s="3"/>
      <c r="P2" s="49"/>
      <c r="Q2" s="3"/>
      <c r="R2" s="3"/>
      <c r="S2" s="3"/>
      <c r="T2" s="49"/>
      <c r="U2" s="49"/>
      <c r="V2" s="49"/>
      <c r="W2" s="49"/>
      <c r="X2" s="49"/>
      <c r="Y2" s="49"/>
      <c r="Z2" s="49"/>
    </row>
    <row r="3" ht="15" customHeight="1" spans="1:26">
      <c r="A3" s="4" t="str">
        <f>"单位名称："&amp;"曲靖市强制隔离戒毒所"</f>
        <v>单位名称：曲靖市强制隔离戒毒所</v>
      </c>
      <c r="B3" s="151"/>
      <c r="C3" s="151"/>
      <c r="D3" s="151"/>
      <c r="E3" s="151"/>
      <c r="F3" s="151"/>
      <c r="G3" s="151"/>
      <c r="H3" s="152"/>
      <c r="I3" s="152"/>
      <c r="J3" s="6"/>
      <c r="K3" s="152"/>
      <c r="L3" s="152"/>
      <c r="M3" s="152"/>
      <c r="N3" s="6"/>
      <c r="O3" s="6"/>
      <c r="P3" s="152"/>
      <c r="Q3" s="6"/>
      <c r="R3" s="6"/>
      <c r="S3" s="6"/>
      <c r="T3" s="152"/>
      <c r="X3" s="148"/>
      <c r="Z3" s="297" t="s">
        <v>2</v>
      </c>
    </row>
    <row r="4" ht="18" customHeight="1" spans="1:26">
      <c r="A4" s="153" t="s">
        <v>242</v>
      </c>
      <c r="B4" s="153" t="s">
        <v>243</v>
      </c>
      <c r="C4" s="153" t="s">
        <v>244</v>
      </c>
      <c r="D4" s="153" t="s">
        <v>245</v>
      </c>
      <c r="E4" s="153" t="s">
        <v>246</v>
      </c>
      <c r="F4" s="153" t="s">
        <v>247</v>
      </c>
      <c r="G4" s="153" t="s">
        <v>248</v>
      </c>
      <c r="H4" s="64" t="s">
        <v>249</v>
      </c>
      <c r="I4" s="64" t="s">
        <v>249</v>
      </c>
      <c r="J4" s="10"/>
      <c r="K4" s="64"/>
      <c r="L4" s="64"/>
      <c r="M4" s="64"/>
      <c r="N4" s="10"/>
      <c r="O4" s="10"/>
      <c r="P4" s="64"/>
      <c r="Q4" s="10"/>
      <c r="R4" s="10"/>
      <c r="S4" s="10"/>
      <c r="T4" s="166" t="s">
        <v>35</v>
      </c>
      <c r="U4" s="64" t="s">
        <v>36</v>
      </c>
      <c r="V4" s="64"/>
      <c r="W4" s="64"/>
      <c r="X4" s="64"/>
      <c r="Y4" s="64"/>
      <c r="Z4" s="64"/>
    </row>
    <row r="5" ht="18" customHeight="1" spans="1:26">
      <c r="A5" s="154"/>
      <c r="B5" s="155"/>
      <c r="C5" s="154"/>
      <c r="D5" s="154"/>
      <c r="E5" s="154"/>
      <c r="F5" s="154"/>
      <c r="G5" s="154"/>
      <c r="H5" s="64" t="s">
        <v>250</v>
      </c>
      <c r="I5" s="64" t="s">
        <v>32</v>
      </c>
      <c r="J5" s="10"/>
      <c r="K5" s="64"/>
      <c r="L5" s="64"/>
      <c r="M5" s="64"/>
      <c r="N5" s="10"/>
      <c r="O5" s="10"/>
      <c r="P5" s="64"/>
      <c r="Q5" s="10" t="s">
        <v>251</v>
      </c>
      <c r="R5" s="10"/>
      <c r="S5" s="10"/>
      <c r="T5" s="153" t="s">
        <v>35</v>
      </c>
      <c r="U5" s="64" t="s">
        <v>36</v>
      </c>
      <c r="V5" s="166" t="s">
        <v>37</v>
      </c>
      <c r="W5" s="64" t="s">
        <v>36</v>
      </c>
      <c r="X5" s="166" t="s">
        <v>39</v>
      </c>
      <c r="Y5" s="166" t="s">
        <v>40</v>
      </c>
      <c r="Z5" s="164" t="s">
        <v>41</v>
      </c>
    </row>
    <row r="6" customHeight="1" spans="1:26">
      <c r="A6" s="156"/>
      <c r="B6" s="156"/>
      <c r="C6" s="156"/>
      <c r="D6" s="156"/>
      <c r="E6" s="156"/>
      <c r="F6" s="156"/>
      <c r="G6" s="156"/>
      <c r="H6" s="156"/>
      <c r="I6" s="163" t="s">
        <v>252</v>
      </c>
      <c r="J6" s="164" t="s">
        <v>253</v>
      </c>
      <c r="K6" s="153" t="s">
        <v>254</v>
      </c>
      <c r="L6" s="153" t="s">
        <v>255</v>
      </c>
      <c r="M6" s="153" t="s">
        <v>256</v>
      </c>
      <c r="N6" s="153" t="s">
        <v>257</v>
      </c>
      <c r="O6" s="153" t="s">
        <v>33</v>
      </c>
      <c r="P6" s="153" t="s">
        <v>34</v>
      </c>
      <c r="Q6" s="153" t="s">
        <v>32</v>
      </c>
      <c r="R6" s="153" t="s">
        <v>33</v>
      </c>
      <c r="S6" s="153" t="s">
        <v>34</v>
      </c>
      <c r="T6" s="156"/>
      <c r="U6" s="153" t="s">
        <v>31</v>
      </c>
      <c r="V6" s="153" t="s">
        <v>37</v>
      </c>
      <c r="W6" s="153" t="s">
        <v>258</v>
      </c>
      <c r="X6" s="153" t="s">
        <v>39</v>
      </c>
      <c r="Y6" s="153" t="s">
        <v>40</v>
      </c>
      <c r="Z6" s="153" t="s">
        <v>41</v>
      </c>
    </row>
    <row r="7" ht="37.5" customHeight="1" spans="1:26">
      <c r="A7" s="157"/>
      <c r="B7" s="157"/>
      <c r="C7" s="157"/>
      <c r="D7" s="157"/>
      <c r="E7" s="157"/>
      <c r="F7" s="157"/>
      <c r="G7" s="157"/>
      <c r="H7" s="157"/>
      <c r="I7" s="51" t="s">
        <v>31</v>
      </c>
      <c r="J7" s="51" t="s">
        <v>259</v>
      </c>
      <c r="K7" s="165" t="s">
        <v>253</v>
      </c>
      <c r="L7" s="165" t="s">
        <v>255</v>
      </c>
      <c r="M7" s="165" t="s">
        <v>256</v>
      </c>
      <c r="N7" s="165" t="s">
        <v>257</v>
      </c>
      <c r="O7" s="165" t="s">
        <v>257</v>
      </c>
      <c r="P7" s="165" t="s">
        <v>257</v>
      </c>
      <c r="Q7" s="165" t="s">
        <v>255</v>
      </c>
      <c r="R7" s="165" t="s">
        <v>256</v>
      </c>
      <c r="S7" s="165" t="s">
        <v>257</v>
      </c>
      <c r="T7" s="165" t="s">
        <v>35</v>
      </c>
      <c r="U7" s="165" t="s">
        <v>31</v>
      </c>
      <c r="V7" s="165" t="s">
        <v>37</v>
      </c>
      <c r="W7" s="165" t="s">
        <v>258</v>
      </c>
      <c r="X7" s="165" t="s">
        <v>39</v>
      </c>
      <c r="Y7" s="165" t="s">
        <v>40</v>
      </c>
      <c r="Z7" s="165" t="s">
        <v>41</v>
      </c>
    </row>
    <row r="8" customHeight="1" spans="1:26">
      <c r="A8" s="12">
        <v>1</v>
      </c>
      <c r="B8" s="12">
        <v>2</v>
      </c>
      <c r="C8" s="12">
        <v>3</v>
      </c>
      <c r="D8" s="12">
        <v>4</v>
      </c>
      <c r="E8" s="12">
        <v>5</v>
      </c>
      <c r="F8" s="12">
        <v>6</v>
      </c>
      <c r="G8" s="12">
        <v>7</v>
      </c>
      <c r="H8" s="12">
        <v>8</v>
      </c>
      <c r="I8" s="12">
        <v>9</v>
      </c>
      <c r="J8" s="12">
        <v>10</v>
      </c>
      <c r="K8" s="12">
        <v>11</v>
      </c>
      <c r="L8" s="12">
        <v>12</v>
      </c>
      <c r="M8" s="12">
        <v>13</v>
      </c>
      <c r="N8" s="12">
        <v>14</v>
      </c>
      <c r="O8" s="12">
        <v>15</v>
      </c>
      <c r="P8" s="12">
        <v>16</v>
      </c>
      <c r="Q8" s="12">
        <v>17</v>
      </c>
      <c r="R8" s="12">
        <v>18</v>
      </c>
      <c r="S8" s="12">
        <v>19</v>
      </c>
      <c r="T8" s="12">
        <v>20</v>
      </c>
      <c r="U8" s="12">
        <v>21</v>
      </c>
      <c r="V8" s="12">
        <v>22</v>
      </c>
      <c r="W8" s="12">
        <v>23</v>
      </c>
      <c r="X8" s="12">
        <v>24</v>
      </c>
      <c r="Y8" s="68">
        <v>25</v>
      </c>
      <c r="Z8" s="167">
        <v>26</v>
      </c>
    </row>
    <row r="9" ht="21" customHeight="1" outlineLevel="1" spans="1:26">
      <c r="A9" s="13" t="s">
        <v>43</v>
      </c>
      <c r="B9" s="158"/>
      <c r="C9" s="158"/>
      <c r="D9" s="158"/>
      <c r="E9" s="158"/>
      <c r="F9" s="158"/>
      <c r="G9" s="158"/>
      <c r="H9" s="14">
        <v>3897.049496</v>
      </c>
      <c r="I9" s="14">
        <v>3897.049496</v>
      </c>
      <c r="J9" s="14"/>
      <c r="K9" s="14"/>
      <c r="L9" s="14"/>
      <c r="M9" s="14">
        <v>3897.049496</v>
      </c>
      <c r="N9" s="14"/>
      <c r="O9" s="14"/>
      <c r="P9" s="14"/>
      <c r="Q9" s="14"/>
      <c r="R9" s="14"/>
      <c r="S9" s="14"/>
      <c r="T9" s="14"/>
      <c r="U9" s="14"/>
      <c r="V9" s="14"/>
      <c r="W9" s="14"/>
      <c r="X9" s="14"/>
      <c r="Y9" s="14"/>
      <c r="Z9" s="14"/>
    </row>
    <row r="10" ht="23.25" customHeight="1" outlineLevel="1" spans="1:26">
      <c r="A10" s="139" t="s">
        <v>43</v>
      </c>
      <c r="B10" s="13"/>
      <c r="C10" s="13"/>
      <c r="D10" s="13"/>
      <c r="E10" s="13"/>
      <c r="F10" s="13"/>
      <c r="G10" s="13"/>
      <c r="H10" s="14">
        <v>3897.049496</v>
      </c>
      <c r="I10" s="14">
        <v>3897.049496</v>
      </c>
      <c r="J10" s="14"/>
      <c r="K10" s="14"/>
      <c r="L10" s="14"/>
      <c r="M10" s="14">
        <v>3897.049496</v>
      </c>
      <c r="N10" s="14"/>
      <c r="O10" s="14"/>
      <c r="P10" s="14"/>
      <c r="Q10" s="14"/>
      <c r="R10" s="14"/>
      <c r="S10" s="14"/>
      <c r="T10" s="14"/>
      <c r="U10" s="14"/>
      <c r="V10" s="14"/>
      <c r="W10" s="14"/>
      <c r="X10" s="14"/>
      <c r="Y10" s="14"/>
      <c r="Z10" s="14"/>
    </row>
    <row r="11" ht="23.25" customHeight="1" outlineLevel="1" spans="1:26">
      <c r="A11" s="159" t="s">
        <v>43</v>
      </c>
      <c r="B11" s="13" t="s">
        <v>260</v>
      </c>
      <c r="C11" s="13" t="s">
        <v>261</v>
      </c>
      <c r="D11" s="13" t="s">
        <v>262</v>
      </c>
      <c r="E11" s="13" t="s">
        <v>263</v>
      </c>
      <c r="F11" s="13" t="s">
        <v>264</v>
      </c>
      <c r="G11" s="13" t="s">
        <v>170</v>
      </c>
      <c r="H11" s="14">
        <v>573.066</v>
      </c>
      <c r="I11" s="14">
        <v>573.066</v>
      </c>
      <c r="J11" s="14"/>
      <c r="K11" s="14"/>
      <c r="L11" s="14"/>
      <c r="M11" s="14">
        <v>573.066</v>
      </c>
      <c r="N11" s="14"/>
      <c r="O11" s="13"/>
      <c r="P11" s="13"/>
      <c r="Q11" s="14"/>
      <c r="R11" s="14"/>
      <c r="S11" s="14"/>
      <c r="T11" s="14"/>
      <c r="U11" s="14"/>
      <c r="V11" s="14"/>
      <c r="W11" s="14"/>
      <c r="X11" s="14"/>
      <c r="Y11" s="14"/>
      <c r="Z11" s="14"/>
    </row>
    <row r="12" ht="23.25" customHeight="1" outlineLevel="1" spans="1:26">
      <c r="A12" s="159" t="s">
        <v>43</v>
      </c>
      <c r="B12" s="13" t="s">
        <v>260</v>
      </c>
      <c r="C12" s="13" t="s">
        <v>261</v>
      </c>
      <c r="D12" s="13" t="s">
        <v>262</v>
      </c>
      <c r="E12" s="13" t="s">
        <v>263</v>
      </c>
      <c r="F12" s="13" t="s">
        <v>265</v>
      </c>
      <c r="G12" s="13" t="s">
        <v>173</v>
      </c>
      <c r="H12" s="14">
        <v>1023.883128</v>
      </c>
      <c r="I12" s="14">
        <v>1023.883128</v>
      </c>
      <c r="J12" s="14"/>
      <c r="K12" s="14"/>
      <c r="L12" s="14"/>
      <c r="M12" s="14">
        <v>1023.883128</v>
      </c>
      <c r="N12" s="14"/>
      <c r="O12" s="13"/>
      <c r="P12" s="13"/>
      <c r="Q12" s="14"/>
      <c r="R12" s="14"/>
      <c r="S12" s="14"/>
      <c r="T12" s="14"/>
      <c r="U12" s="14"/>
      <c r="V12" s="14"/>
      <c r="W12" s="14"/>
      <c r="X12" s="14"/>
      <c r="Y12" s="14"/>
      <c r="Z12" s="14"/>
    </row>
    <row r="13" ht="23.25" customHeight="1" outlineLevel="1" spans="1:26">
      <c r="A13" s="159" t="s">
        <v>43</v>
      </c>
      <c r="B13" s="13" t="s">
        <v>266</v>
      </c>
      <c r="C13" s="13" t="s">
        <v>267</v>
      </c>
      <c r="D13" s="13" t="s">
        <v>262</v>
      </c>
      <c r="E13" s="13" t="s">
        <v>263</v>
      </c>
      <c r="F13" s="13" t="s">
        <v>268</v>
      </c>
      <c r="G13" s="13" t="s">
        <v>175</v>
      </c>
      <c r="H13" s="14">
        <v>204.06</v>
      </c>
      <c r="I13" s="14">
        <v>204.06</v>
      </c>
      <c r="J13" s="14"/>
      <c r="K13" s="14"/>
      <c r="L13" s="14"/>
      <c r="M13" s="14">
        <v>204.06</v>
      </c>
      <c r="N13" s="14"/>
      <c r="O13" s="13"/>
      <c r="P13" s="13"/>
      <c r="Q13" s="14"/>
      <c r="R13" s="14"/>
      <c r="S13" s="14"/>
      <c r="T13" s="14"/>
      <c r="U13" s="14"/>
      <c r="V13" s="14"/>
      <c r="W13" s="14"/>
      <c r="X13" s="14"/>
      <c r="Y13" s="14"/>
      <c r="Z13" s="14"/>
    </row>
    <row r="14" ht="23.25" customHeight="1" outlineLevel="1" spans="1:26">
      <c r="A14" s="159" t="s">
        <v>43</v>
      </c>
      <c r="B14" s="13" t="s">
        <v>269</v>
      </c>
      <c r="C14" s="13" t="s">
        <v>270</v>
      </c>
      <c r="D14" s="13" t="s">
        <v>262</v>
      </c>
      <c r="E14" s="13" t="s">
        <v>263</v>
      </c>
      <c r="F14" s="13" t="s">
        <v>265</v>
      </c>
      <c r="G14" s="13" t="s">
        <v>173</v>
      </c>
      <c r="H14" s="14">
        <v>112.3056</v>
      </c>
      <c r="I14" s="14">
        <v>112.3056</v>
      </c>
      <c r="J14" s="14"/>
      <c r="K14" s="14"/>
      <c r="L14" s="14"/>
      <c r="M14" s="14">
        <v>112.3056</v>
      </c>
      <c r="N14" s="14"/>
      <c r="O14" s="13"/>
      <c r="P14" s="13"/>
      <c r="Q14" s="14"/>
      <c r="R14" s="14"/>
      <c r="S14" s="14"/>
      <c r="T14" s="14"/>
      <c r="U14" s="14"/>
      <c r="V14" s="14"/>
      <c r="W14" s="14"/>
      <c r="X14" s="14"/>
      <c r="Y14" s="14"/>
      <c r="Z14" s="14"/>
    </row>
    <row r="15" ht="23.25" customHeight="1" outlineLevel="1" spans="1:26">
      <c r="A15" s="159" t="s">
        <v>43</v>
      </c>
      <c r="B15" s="13" t="s">
        <v>260</v>
      </c>
      <c r="C15" s="13" t="s">
        <v>261</v>
      </c>
      <c r="D15" s="13" t="s">
        <v>262</v>
      </c>
      <c r="E15" s="13" t="s">
        <v>263</v>
      </c>
      <c r="F15" s="13" t="s">
        <v>268</v>
      </c>
      <c r="G15" s="13" t="s">
        <v>175</v>
      </c>
      <c r="H15" s="14">
        <v>47.7555</v>
      </c>
      <c r="I15" s="14">
        <v>47.7555</v>
      </c>
      <c r="J15" s="14"/>
      <c r="K15" s="14"/>
      <c r="L15" s="14"/>
      <c r="M15" s="14">
        <v>47.7555</v>
      </c>
      <c r="N15" s="14"/>
      <c r="O15" s="13"/>
      <c r="P15" s="13"/>
      <c r="Q15" s="14"/>
      <c r="R15" s="14"/>
      <c r="S15" s="14"/>
      <c r="T15" s="14"/>
      <c r="U15" s="14"/>
      <c r="V15" s="14"/>
      <c r="W15" s="14"/>
      <c r="X15" s="14"/>
      <c r="Y15" s="14"/>
      <c r="Z15" s="14"/>
    </row>
    <row r="16" ht="23.25" customHeight="1" outlineLevel="1" spans="1:26">
      <c r="A16" s="159" t="s">
        <v>43</v>
      </c>
      <c r="B16" s="13" t="s">
        <v>271</v>
      </c>
      <c r="C16" s="13" t="s">
        <v>272</v>
      </c>
      <c r="D16" s="13" t="s">
        <v>70</v>
      </c>
      <c r="E16" s="13" t="s">
        <v>71</v>
      </c>
      <c r="F16" s="13" t="s">
        <v>273</v>
      </c>
      <c r="G16" s="13" t="s">
        <v>183</v>
      </c>
      <c r="H16" s="14">
        <v>265.65025</v>
      </c>
      <c r="I16" s="14">
        <v>265.65025</v>
      </c>
      <c r="J16" s="14"/>
      <c r="K16" s="14"/>
      <c r="L16" s="14"/>
      <c r="M16" s="14">
        <v>265.65025</v>
      </c>
      <c r="N16" s="14"/>
      <c r="O16" s="13"/>
      <c r="P16" s="13"/>
      <c r="Q16" s="14"/>
      <c r="R16" s="14"/>
      <c r="S16" s="14"/>
      <c r="T16" s="14"/>
      <c r="U16" s="14"/>
      <c r="V16" s="14"/>
      <c r="W16" s="14"/>
      <c r="X16" s="14"/>
      <c r="Y16" s="14"/>
      <c r="Z16" s="14"/>
    </row>
    <row r="17" ht="23.25" customHeight="1" outlineLevel="1" spans="1:26">
      <c r="A17" s="159" t="s">
        <v>43</v>
      </c>
      <c r="B17" s="13" t="s">
        <v>274</v>
      </c>
      <c r="C17" s="13" t="s">
        <v>275</v>
      </c>
      <c r="D17" s="13" t="s">
        <v>80</v>
      </c>
      <c r="E17" s="13" t="s">
        <v>81</v>
      </c>
      <c r="F17" s="13" t="s">
        <v>276</v>
      </c>
      <c r="G17" s="13" t="s">
        <v>188</v>
      </c>
      <c r="H17" s="14">
        <v>84.965739</v>
      </c>
      <c r="I17" s="14">
        <v>84.965739</v>
      </c>
      <c r="J17" s="14"/>
      <c r="K17" s="14"/>
      <c r="L17" s="14"/>
      <c r="M17" s="14">
        <v>84.965739</v>
      </c>
      <c r="N17" s="14"/>
      <c r="O17" s="13"/>
      <c r="P17" s="13"/>
      <c r="Q17" s="14"/>
      <c r="R17" s="14"/>
      <c r="S17" s="14"/>
      <c r="T17" s="14"/>
      <c r="U17" s="14"/>
      <c r="V17" s="14"/>
      <c r="W17" s="14"/>
      <c r="X17" s="14"/>
      <c r="Y17" s="14"/>
      <c r="Z17" s="14"/>
    </row>
    <row r="18" ht="23.25" customHeight="1" outlineLevel="1" spans="1:26">
      <c r="A18" s="159" t="s">
        <v>43</v>
      </c>
      <c r="B18" s="13" t="s">
        <v>277</v>
      </c>
      <c r="C18" s="13" t="s">
        <v>278</v>
      </c>
      <c r="D18" s="13" t="s">
        <v>84</v>
      </c>
      <c r="E18" s="13" t="s">
        <v>85</v>
      </c>
      <c r="F18" s="13" t="s">
        <v>279</v>
      </c>
      <c r="G18" s="13" t="s">
        <v>193</v>
      </c>
      <c r="H18" s="14">
        <v>4.997985</v>
      </c>
      <c r="I18" s="14">
        <v>4.997985</v>
      </c>
      <c r="J18" s="14"/>
      <c r="K18" s="14"/>
      <c r="L18" s="14"/>
      <c r="M18" s="14">
        <v>4.997985</v>
      </c>
      <c r="N18" s="14"/>
      <c r="O18" s="13"/>
      <c r="P18" s="13"/>
      <c r="Q18" s="14"/>
      <c r="R18" s="14"/>
      <c r="S18" s="14"/>
      <c r="T18" s="14"/>
      <c r="U18" s="14"/>
      <c r="V18" s="14"/>
      <c r="W18" s="14"/>
      <c r="X18" s="14"/>
      <c r="Y18" s="14"/>
      <c r="Z18" s="14"/>
    </row>
    <row r="19" ht="23.25" customHeight="1" outlineLevel="1" spans="1:26">
      <c r="A19" s="159" t="s">
        <v>43</v>
      </c>
      <c r="B19" s="13" t="s">
        <v>280</v>
      </c>
      <c r="C19" s="13" t="s">
        <v>281</v>
      </c>
      <c r="D19" s="13" t="s">
        <v>84</v>
      </c>
      <c r="E19" s="13" t="s">
        <v>85</v>
      </c>
      <c r="F19" s="13" t="s">
        <v>279</v>
      </c>
      <c r="G19" s="13" t="s">
        <v>193</v>
      </c>
      <c r="H19" s="14">
        <v>6.247481</v>
      </c>
      <c r="I19" s="14">
        <v>6.247481</v>
      </c>
      <c r="J19" s="14"/>
      <c r="K19" s="14"/>
      <c r="L19" s="14"/>
      <c r="M19" s="14">
        <v>6.247481</v>
      </c>
      <c r="N19" s="14"/>
      <c r="O19" s="13"/>
      <c r="P19" s="13"/>
      <c r="Q19" s="14"/>
      <c r="R19" s="14"/>
      <c r="S19" s="14"/>
      <c r="T19" s="14"/>
      <c r="U19" s="14"/>
      <c r="V19" s="14"/>
      <c r="W19" s="14"/>
      <c r="X19" s="14"/>
      <c r="Y19" s="14"/>
      <c r="Z19" s="14"/>
    </row>
    <row r="20" ht="23.25" customHeight="1" outlineLevel="1" spans="1:26">
      <c r="A20" s="159" t="s">
        <v>43</v>
      </c>
      <c r="B20" s="13" t="s">
        <v>282</v>
      </c>
      <c r="C20" s="13" t="s">
        <v>283</v>
      </c>
      <c r="D20" s="13" t="s">
        <v>84</v>
      </c>
      <c r="E20" s="13" t="s">
        <v>85</v>
      </c>
      <c r="F20" s="13" t="s">
        <v>279</v>
      </c>
      <c r="G20" s="13" t="s">
        <v>193</v>
      </c>
      <c r="H20" s="14">
        <v>4.0698</v>
      </c>
      <c r="I20" s="14">
        <v>4.0698</v>
      </c>
      <c r="J20" s="14"/>
      <c r="K20" s="14"/>
      <c r="L20" s="14"/>
      <c r="M20" s="14">
        <v>4.0698</v>
      </c>
      <c r="N20" s="14"/>
      <c r="O20" s="13"/>
      <c r="P20" s="13"/>
      <c r="Q20" s="14"/>
      <c r="R20" s="14"/>
      <c r="S20" s="14"/>
      <c r="T20" s="14"/>
      <c r="U20" s="14"/>
      <c r="V20" s="14"/>
      <c r="W20" s="14"/>
      <c r="X20" s="14"/>
      <c r="Y20" s="14"/>
      <c r="Z20" s="14"/>
    </row>
    <row r="21" ht="23.25" customHeight="1" outlineLevel="1" spans="1:26">
      <c r="A21" s="159" t="s">
        <v>43</v>
      </c>
      <c r="B21" s="13" t="s">
        <v>282</v>
      </c>
      <c r="C21" s="13" t="s">
        <v>283</v>
      </c>
      <c r="D21" s="13" t="s">
        <v>84</v>
      </c>
      <c r="E21" s="13" t="s">
        <v>85</v>
      </c>
      <c r="F21" s="13" t="s">
        <v>279</v>
      </c>
      <c r="G21" s="13" t="s">
        <v>193</v>
      </c>
      <c r="H21" s="14">
        <v>0.0266</v>
      </c>
      <c r="I21" s="14">
        <v>0.0266</v>
      </c>
      <c r="J21" s="14"/>
      <c r="K21" s="14"/>
      <c r="L21" s="14"/>
      <c r="M21" s="14">
        <v>0.0266</v>
      </c>
      <c r="N21" s="14"/>
      <c r="O21" s="13"/>
      <c r="P21" s="13"/>
      <c r="Q21" s="14"/>
      <c r="R21" s="14"/>
      <c r="S21" s="14"/>
      <c r="T21" s="14"/>
      <c r="U21" s="14"/>
      <c r="V21" s="14"/>
      <c r="W21" s="14"/>
      <c r="X21" s="14"/>
      <c r="Y21" s="14"/>
      <c r="Z21" s="14"/>
    </row>
    <row r="22" ht="23.25" customHeight="1" outlineLevel="1" spans="1:26">
      <c r="A22" s="159" t="s">
        <v>43</v>
      </c>
      <c r="B22" s="13" t="s">
        <v>284</v>
      </c>
      <c r="C22" s="13" t="s">
        <v>285</v>
      </c>
      <c r="D22" s="13" t="s">
        <v>90</v>
      </c>
      <c r="E22" s="13" t="s">
        <v>91</v>
      </c>
      <c r="F22" s="13" t="s">
        <v>286</v>
      </c>
      <c r="G22" s="13" t="s">
        <v>91</v>
      </c>
      <c r="H22" s="14">
        <v>210.855751</v>
      </c>
      <c r="I22" s="14">
        <v>210.855751</v>
      </c>
      <c r="J22" s="14"/>
      <c r="K22" s="14"/>
      <c r="L22" s="14"/>
      <c r="M22" s="14">
        <v>210.855751</v>
      </c>
      <c r="N22" s="14"/>
      <c r="O22" s="13"/>
      <c r="P22" s="13"/>
      <c r="Q22" s="14"/>
      <c r="R22" s="14"/>
      <c r="S22" s="14"/>
      <c r="T22" s="14"/>
      <c r="U22" s="14"/>
      <c r="V22" s="14"/>
      <c r="W22" s="14"/>
      <c r="X22" s="14"/>
      <c r="Y22" s="14"/>
      <c r="Z22" s="14"/>
    </row>
    <row r="23" ht="23.25" customHeight="1" outlineLevel="1" spans="1:26">
      <c r="A23" s="159" t="s">
        <v>43</v>
      </c>
      <c r="B23" s="13" t="s">
        <v>287</v>
      </c>
      <c r="C23" s="13" t="s">
        <v>288</v>
      </c>
      <c r="D23" s="13" t="s">
        <v>262</v>
      </c>
      <c r="E23" s="13" t="s">
        <v>263</v>
      </c>
      <c r="F23" s="13" t="s">
        <v>265</v>
      </c>
      <c r="G23" s="13" t="s">
        <v>173</v>
      </c>
      <c r="H23" s="14">
        <v>0.852</v>
      </c>
      <c r="I23" s="14">
        <v>0.852</v>
      </c>
      <c r="J23" s="14"/>
      <c r="K23" s="14"/>
      <c r="L23" s="14"/>
      <c r="M23" s="14">
        <v>0.852</v>
      </c>
      <c r="N23" s="14"/>
      <c r="O23" s="13"/>
      <c r="P23" s="13"/>
      <c r="Q23" s="14"/>
      <c r="R23" s="14"/>
      <c r="S23" s="14"/>
      <c r="T23" s="14"/>
      <c r="U23" s="14"/>
      <c r="V23" s="14"/>
      <c r="W23" s="14"/>
      <c r="X23" s="14"/>
      <c r="Y23" s="14"/>
      <c r="Z23" s="14"/>
    </row>
    <row r="24" ht="23.25" customHeight="1" outlineLevel="1" spans="1:26">
      <c r="A24" s="159" t="s">
        <v>43</v>
      </c>
      <c r="B24" s="13" t="s">
        <v>287</v>
      </c>
      <c r="C24" s="13" t="s">
        <v>288</v>
      </c>
      <c r="D24" s="13" t="s">
        <v>262</v>
      </c>
      <c r="E24" s="13" t="s">
        <v>263</v>
      </c>
      <c r="F24" s="13" t="s">
        <v>265</v>
      </c>
      <c r="G24" s="13" t="s">
        <v>173</v>
      </c>
      <c r="H24" s="14">
        <v>99.684</v>
      </c>
      <c r="I24" s="14">
        <v>99.684</v>
      </c>
      <c r="J24" s="14"/>
      <c r="K24" s="14"/>
      <c r="L24" s="14"/>
      <c r="M24" s="14">
        <v>99.684</v>
      </c>
      <c r="N24" s="14"/>
      <c r="O24" s="13"/>
      <c r="P24" s="13"/>
      <c r="Q24" s="14"/>
      <c r="R24" s="14"/>
      <c r="S24" s="14"/>
      <c r="T24" s="14"/>
      <c r="U24" s="14"/>
      <c r="V24" s="14"/>
      <c r="W24" s="14"/>
      <c r="X24" s="14"/>
      <c r="Y24" s="14"/>
      <c r="Z24" s="14"/>
    </row>
    <row r="25" ht="23.25" customHeight="1" outlineLevel="1" spans="1:26">
      <c r="A25" s="159" t="s">
        <v>43</v>
      </c>
      <c r="B25" s="13" t="s">
        <v>289</v>
      </c>
      <c r="C25" s="13" t="s">
        <v>290</v>
      </c>
      <c r="D25" s="13" t="s">
        <v>262</v>
      </c>
      <c r="E25" s="13" t="s">
        <v>263</v>
      </c>
      <c r="F25" s="13" t="s">
        <v>291</v>
      </c>
      <c r="G25" s="13" t="s">
        <v>205</v>
      </c>
      <c r="H25" s="14">
        <v>4</v>
      </c>
      <c r="I25" s="14">
        <v>4</v>
      </c>
      <c r="J25" s="14"/>
      <c r="K25" s="14"/>
      <c r="L25" s="14"/>
      <c r="M25" s="14">
        <v>4</v>
      </c>
      <c r="N25" s="14"/>
      <c r="O25" s="13"/>
      <c r="P25" s="13"/>
      <c r="Q25" s="14"/>
      <c r="R25" s="14"/>
      <c r="S25" s="14"/>
      <c r="T25" s="14"/>
      <c r="U25" s="14"/>
      <c r="V25" s="14"/>
      <c r="W25" s="14"/>
      <c r="X25" s="14"/>
      <c r="Y25" s="14"/>
      <c r="Z25" s="14"/>
    </row>
    <row r="26" ht="23.25" customHeight="1" outlineLevel="1" spans="1:26">
      <c r="A26" s="159" t="s">
        <v>43</v>
      </c>
      <c r="B26" s="13" t="s">
        <v>289</v>
      </c>
      <c r="C26" s="13" t="s">
        <v>290</v>
      </c>
      <c r="D26" s="13" t="s">
        <v>262</v>
      </c>
      <c r="E26" s="13" t="s">
        <v>263</v>
      </c>
      <c r="F26" s="13" t="s">
        <v>292</v>
      </c>
      <c r="G26" s="13" t="s">
        <v>207</v>
      </c>
      <c r="H26" s="14">
        <v>4</v>
      </c>
      <c r="I26" s="14">
        <v>4</v>
      </c>
      <c r="J26" s="14"/>
      <c r="K26" s="14"/>
      <c r="L26" s="14"/>
      <c r="M26" s="14">
        <v>4</v>
      </c>
      <c r="N26" s="14"/>
      <c r="O26" s="13"/>
      <c r="P26" s="13"/>
      <c r="Q26" s="14"/>
      <c r="R26" s="14"/>
      <c r="S26" s="14"/>
      <c r="T26" s="14"/>
      <c r="U26" s="14"/>
      <c r="V26" s="14"/>
      <c r="W26" s="14"/>
      <c r="X26" s="14"/>
      <c r="Y26" s="14"/>
      <c r="Z26" s="14"/>
    </row>
    <row r="27" ht="23.25" customHeight="1" outlineLevel="1" spans="1:26">
      <c r="A27" s="159" t="s">
        <v>43</v>
      </c>
      <c r="B27" s="13" t="s">
        <v>289</v>
      </c>
      <c r="C27" s="13" t="s">
        <v>290</v>
      </c>
      <c r="D27" s="13" t="s">
        <v>262</v>
      </c>
      <c r="E27" s="13" t="s">
        <v>263</v>
      </c>
      <c r="F27" s="13" t="s">
        <v>293</v>
      </c>
      <c r="G27" s="13" t="s">
        <v>210</v>
      </c>
      <c r="H27" s="14">
        <v>25</v>
      </c>
      <c r="I27" s="14">
        <v>25</v>
      </c>
      <c r="J27" s="14"/>
      <c r="K27" s="14"/>
      <c r="L27" s="14"/>
      <c r="M27" s="14">
        <v>25</v>
      </c>
      <c r="N27" s="14"/>
      <c r="O27" s="13"/>
      <c r="P27" s="13"/>
      <c r="Q27" s="14"/>
      <c r="R27" s="14"/>
      <c r="S27" s="14"/>
      <c r="T27" s="14"/>
      <c r="U27" s="14"/>
      <c r="V27" s="14"/>
      <c r="W27" s="14"/>
      <c r="X27" s="14"/>
      <c r="Y27" s="14"/>
      <c r="Z27" s="14"/>
    </row>
    <row r="28" ht="23.25" customHeight="1" outlineLevel="1" spans="1:26">
      <c r="A28" s="159" t="s">
        <v>43</v>
      </c>
      <c r="B28" s="13" t="s">
        <v>289</v>
      </c>
      <c r="C28" s="13" t="s">
        <v>290</v>
      </c>
      <c r="D28" s="13" t="s">
        <v>262</v>
      </c>
      <c r="E28" s="13" t="s">
        <v>263</v>
      </c>
      <c r="F28" s="13" t="s">
        <v>294</v>
      </c>
      <c r="G28" s="13" t="s">
        <v>201</v>
      </c>
      <c r="H28" s="14">
        <v>15</v>
      </c>
      <c r="I28" s="14">
        <v>15</v>
      </c>
      <c r="J28" s="14"/>
      <c r="K28" s="14"/>
      <c r="L28" s="14"/>
      <c r="M28" s="14">
        <v>15</v>
      </c>
      <c r="N28" s="14"/>
      <c r="O28" s="13"/>
      <c r="P28" s="13"/>
      <c r="Q28" s="14"/>
      <c r="R28" s="14"/>
      <c r="S28" s="14"/>
      <c r="T28" s="14"/>
      <c r="U28" s="14"/>
      <c r="V28" s="14"/>
      <c r="W28" s="14"/>
      <c r="X28" s="14"/>
      <c r="Y28" s="14"/>
      <c r="Z28" s="14"/>
    </row>
    <row r="29" ht="23.25" customHeight="1" outlineLevel="1" spans="1:26">
      <c r="A29" s="159" t="s">
        <v>43</v>
      </c>
      <c r="B29" s="13" t="s">
        <v>295</v>
      </c>
      <c r="C29" s="13" t="s">
        <v>197</v>
      </c>
      <c r="D29" s="13" t="s">
        <v>262</v>
      </c>
      <c r="E29" s="13" t="s">
        <v>263</v>
      </c>
      <c r="F29" s="13" t="s">
        <v>296</v>
      </c>
      <c r="G29" s="13" t="s">
        <v>197</v>
      </c>
      <c r="H29" s="14">
        <v>4.8747</v>
      </c>
      <c r="I29" s="14">
        <v>4.8747</v>
      </c>
      <c r="J29" s="14"/>
      <c r="K29" s="14"/>
      <c r="L29" s="14"/>
      <c r="M29" s="14">
        <v>4.8747</v>
      </c>
      <c r="N29" s="14"/>
      <c r="O29" s="13"/>
      <c r="P29" s="13"/>
      <c r="Q29" s="14"/>
      <c r="R29" s="14"/>
      <c r="S29" s="14"/>
      <c r="T29" s="14"/>
      <c r="U29" s="14"/>
      <c r="V29" s="14"/>
      <c r="W29" s="14"/>
      <c r="X29" s="14"/>
      <c r="Y29" s="14"/>
      <c r="Z29" s="14"/>
    </row>
    <row r="30" ht="23.25" customHeight="1" outlineLevel="1" spans="1:26">
      <c r="A30" s="159" t="s">
        <v>43</v>
      </c>
      <c r="B30" s="13" t="s">
        <v>289</v>
      </c>
      <c r="C30" s="13" t="s">
        <v>290</v>
      </c>
      <c r="D30" s="13" t="s">
        <v>262</v>
      </c>
      <c r="E30" s="13" t="s">
        <v>263</v>
      </c>
      <c r="F30" s="13" t="s">
        <v>297</v>
      </c>
      <c r="G30" s="13" t="s">
        <v>202</v>
      </c>
      <c r="H30" s="14">
        <v>43.579988</v>
      </c>
      <c r="I30" s="14">
        <v>43.579988</v>
      </c>
      <c r="J30" s="14"/>
      <c r="K30" s="14"/>
      <c r="L30" s="14"/>
      <c r="M30" s="14">
        <v>43.579988</v>
      </c>
      <c r="N30" s="14"/>
      <c r="O30" s="13"/>
      <c r="P30" s="13"/>
      <c r="Q30" s="14"/>
      <c r="R30" s="14"/>
      <c r="S30" s="14"/>
      <c r="T30" s="14"/>
      <c r="U30" s="14"/>
      <c r="V30" s="14"/>
      <c r="W30" s="14"/>
      <c r="X30" s="14"/>
      <c r="Y30" s="14"/>
      <c r="Z30" s="14"/>
    </row>
    <row r="31" ht="23.25" customHeight="1" outlineLevel="1" spans="1:26">
      <c r="A31" s="159" t="s">
        <v>43</v>
      </c>
      <c r="B31" s="13" t="s">
        <v>298</v>
      </c>
      <c r="C31" s="13" t="s">
        <v>299</v>
      </c>
      <c r="D31" s="13" t="s">
        <v>66</v>
      </c>
      <c r="E31" s="13" t="s">
        <v>67</v>
      </c>
      <c r="F31" s="13" t="s">
        <v>297</v>
      </c>
      <c r="G31" s="13" t="s">
        <v>202</v>
      </c>
      <c r="H31" s="14">
        <v>1.296351</v>
      </c>
      <c r="I31" s="14">
        <v>1.296351</v>
      </c>
      <c r="J31" s="14"/>
      <c r="K31" s="14"/>
      <c r="L31" s="14"/>
      <c r="M31" s="14">
        <v>1.296351</v>
      </c>
      <c r="N31" s="14"/>
      <c r="O31" s="13"/>
      <c r="P31" s="13"/>
      <c r="Q31" s="14"/>
      <c r="R31" s="14"/>
      <c r="S31" s="14"/>
      <c r="T31" s="14"/>
      <c r="U31" s="14"/>
      <c r="V31" s="14"/>
      <c r="W31" s="14"/>
      <c r="X31" s="14"/>
      <c r="Y31" s="14"/>
      <c r="Z31" s="14"/>
    </row>
    <row r="32" ht="23.25" customHeight="1" outlineLevel="1" spans="1:26">
      <c r="A32" s="159" t="s">
        <v>43</v>
      </c>
      <c r="B32" s="13" t="s">
        <v>298</v>
      </c>
      <c r="C32" s="13" t="s">
        <v>299</v>
      </c>
      <c r="D32" s="13" t="s">
        <v>68</v>
      </c>
      <c r="E32" s="13" t="s">
        <v>69</v>
      </c>
      <c r="F32" s="13" t="s">
        <v>297</v>
      </c>
      <c r="G32" s="13" t="s">
        <v>202</v>
      </c>
      <c r="H32" s="14">
        <v>0.046298</v>
      </c>
      <c r="I32" s="14">
        <v>0.046298</v>
      </c>
      <c r="J32" s="14"/>
      <c r="K32" s="14"/>
      <c r="L32" s="14"/>
      <c r="M32" s="14">
        <v>0.046298</v>
      </c>
      <c r="N32" s="14"/>
      <c r="O32" s="13"/>
      <c r="P32" s="13"/>
      <c r="Q32" s="14"/>
      <c r="R32" s="14"/>
      <c r="S32" s="14"/>
      <c r="T32" s="14"/>
      <c r="U32" s="14"/>
      <c r="V32" s="14"/>
      <c r="W32" s="14"/>
      <c r="X32" s="14"/>
      <c r="Y32" s="14"/>
      <c r="Z32" s="14"/>
    </row>
    <row r="33" ht="23.25" customHeight="1" outlineLevel="1" spans="1:26">
      <c r="A33" s="159" t="s">
        <v>43</v>
      </c>
      <c r="B33" s="13" t="s">
        <v>300</v>
      </c>
      <c r="C33" s="13" t="s">
        <v>187</v>
      </c>
      <c r="D33" s="13" t="s">
        <v>262</v>
      </c>
      <c r="E33" s="13" t="s">
        <v>263</v>
      </c>
      <c r="F33" s="13" t="s">
        <v>301</v>
      </c>
      <c r="G33" s="13" t="s">
        <v>187</v>
      </c>
      <c r="H33" s="14">
        <v>5</v>
      </c>
      <c r="I33" s="14">
        <v>5</v>
      </c>
      <c r="J33" s="14"/>
      <c r="K33" s="14"/>
      <c r="L33" s="14"/>
      <c r="M33" s="14">
        <v>5</v>
      </c>
      <c r="N33" s="14"/>
      <c r="O33" s="13"/>
      <c r="P33" s="13"/>
      <c r="Q33" s="14"/>
      <c r="R33" s="14"/>
      <c r="S33" s="14"/>
      <c r="T33" s="14"/>
      <c r="U33" s="14"/>
      <c r="V33" s="14"/>
      <c r="W33" s="14"/>
      <c r="X33" s="14"/>
      <c r="Y33" s="14"/>
      <c r="Z33" s="14"/>
    </row>
    <row r="34" ht="23.25" customHeight="1" outlineLevel="1" spans="1:26">
      <c r="A34" s="159" t="s">
        <v>43</v>
      </c>
      <c r="B34" s="13" t="s">
        <v>302</v>
      </c>
      <c r="C34" s="13" t="s">
        <v>189</v>
      </c>
      <c r="D34" s="13" t="s">
        <v>262</v>
      </c>
      <c r="E34" s="13" t="s">
        <v>263</v>
      </c>
      <c r="F34" s="13" t="s">
        <v>303</v>
      </c>
      <c r="G34" s="13" t="s">
        <v>189</v>
      </c>
      <c r="H34" s="14">
        <v>9.221625</v>
      </c>
      <c r="I34" s="14">
        <v>9.221625</v>
      </c>
      <c r="J34" s="14"/>
      <c r="K34" s="14"/>
      <c r="L34" s="14"/>
      <c r="M34" s="14">
        <v>9.221625</v>
      </c>
      <c r="N34" s="14"/>
      <c r="O34" s="13"/>
      <c r="P34" s="13"/>
      <c r="Q34" s="14"/>
      <c r="R34" s="14"/>
      <c r="S34" s="14"/>
      <c r="T34" s="14"/>
      <c r="U34" s="14"/>
      <c r="V34" s="14"/>
      <c r="W34" s="14"/>
      <c r="X34" s="14"/>
      <c r="Y34" s="14"/>
      <c r="Z34" s="14"/>
    </row>
    <row r="35" ht="23.25" customHeight="1" outlineLevel="1" spans="1:26">
      <c r="A35" s="159" t="s">
        <v>43</v>
      </c>
      <c r="B35" s="13" t="s">
        <v>304</v>
      </c>
      <c r="C35" s="13" t="s">
        <v>220</v>
      </c>
      <c r="D35" s="13" t="s">
        <v>262</v>
      </c>
      <c r="E35" s="13" t="s">
        <v>263</v>
      </c>
      <c r="F35" s="13" t="s">
        <v>305</v>
      </c>
      <c r="G35" s="13" t="s">
        <v>220</v>
      </c>
      <c r="H35" s="14">
        <v>31.938983</v>
      </c>
      <c r="I35" s="14">
        <v>31.938983</v>
      </c>
      <c r="J35" s="14"/>
      <c r="K35" s="14"/>
      <c r="L35" s="14"/>
      <c r="M35" s="14">
        <v>31.938983</v>
      </c>
      <c r="N35" s="14"/>
      <c r="O35" s="13"/>
      <c r="P35" s="13"/>
      <c r="Q35" s="14"/>
      <c r="R35" s="14"/>
      <c r="S35" s="14"/>
      <c r="T35" s="14"/>
      <c r="U35" s="14"/>
      <c r="V35" s="14"/>
      <c r="W35" s="14"/>
      <c r="X35" s="14"/>
      <c r="Y35" s="14"/>
      <c r="Z35" s="14"/>
    </row>
    <row r="36" ht="23.25" customHeight="1" outlineLevel="1" spans="1:26">
      <c r="A36" s="159" t="s">
        <v>43</v>
      </c>
      <c r="B36" s="13" t="s">
        <v>304</v>
      </c>
      <c r="C36" s="13" t="s">
        <v>220</v>
      </c>
      <c r="D36" s="13" t="s">
        <v>66</v>
      </c>
      <c r="E36" s="13" t="s">
        <v>67</v>
      </c>
      <c r="F36" s="13" t="s">
        <v>305</v>
      </c>
      <c r="G36" s="13" t="s">
        <v>220</v>
      </c>
      <c r="H36" s="14">
        <v>4.538679</v>
      </c>
      <c r="I36" s="14">
        <v>4.538679</v>
      </c>
      <c r="J36" s="14"/>
      <c r="K36" s="14"/>
      <c r="L36" s="14"/>
      <c r="M36" s="14">
        <v>4.538679</v>
      </c>
      <c r="N36" s="14"/>
      <c r="O36" s="13"/>
      <c r="P36" s="13"/>
      <c r="Q36" s="14"/>
      <c r="R36" s="14"/>
      <c r="S36" s="14"/>
      <c r="T36" s="14"/>
      <c r="U36" s="14"/>
      <c r="V36" s="14"/>
      <c r="W36" s="14"/>
      <c r="X36" s="14"/>
      <c r="Y36" s="14"/>
      <c r="Z36" s="14"/>
    </row>
    <row r="37" ht="23.25" customHeight="1" outlineLevel="1" spans="1:26">
      <c r="A37" s="159" t="s">
        <v>43</v>
      </c>
      <c r="B37" s="13" t="s">
        <v>304</v>
      </c>
      <c r="C37" s="13" t="s">
        <v>220</v>
      </c>
      <c r="D37" s="13" t="s">
        <v>68</v>
      </c>
      <c r="E37" s="13" t="s">
        <v>69</v>
      </c>
      <c r="F37" s="13" t="s">
        <v>305</v>
      </c>
      <c r="G37" s="13" t="s">
        <v>220</v>
      </c>
      <c r="H37" s="14">
        <v>0.141681</v>
      </c>
      <c r="I37" s="14">
        <v>0.141681</v>
      </c>
      <c r="J37" s="14"/>
      <c r="K37" s="14"/>
      <c r="L37" s="14"/>
      <c r="M37" s="14">
        <v>0.141681</v>
      </c>
      <c r="N37" s="14"/>
      <c r="O37" s="13"/>
      <c r="P37" s="13"/>
      <c r="Q37" s="14"/>
      <c r="R37" s="14"/>
      <c r="S37" s="14"/>
      <c r="T37" s="14"/>
      <c r="U37" s="14"/>
      <c r="V37" s="14"/>
      <c r="W37" s="14"/>
      <c r="X37" s="14"/>
      <c r="Y37" s="14"/>
      <c r="Z37" s="14"/>
    </row>
    <row r="38" ht="23.25" customHeight="1" outlineLevel="1" spans="1:26">
      <c r="A38" s="159" t="s">
        <v>43</v>
      </c>
      <c r="B38" s="13" t="s">
        <v>306</v>
      </c>
      <c r="C38" s="13" t="s">
        <v>222</v>
      </c>
      <c r="D38" s="13" t="s">
        <v>262</v>
      </c>
      <c r="E38" s="13" t="s">
        <v>263</v>
      </c>
      <c r="F38" s="13" t="s">
        <v>307</v>
      </c>
      <c r="G38" s="13" t="s">
        <v>222</v>
      </c>
      <c r="H38" s="14">
        <v>36.598728</v>
      </c>
      <c r="I38" s="14">
        <v>36.598728</v>
      </c>
      <c r="J38" s="14"/>
      <c r="K38" s="14"/>
      <c r="L38" s="14"/>
      <c r="M38" s="14">
        <v>36.598728</v>
      </c>
      <c r="N38" s="14"/>
      <c r="O38" s="13"/>
      <c r="P38" s="13"/>
      <c r="Q38" s="14"/>
      <c r="R38" s="14"/>
      <c r="S38" s="14"/>
      <c r="T38" s="14"/>
      <c r="U38" s="14"/>
      <c r="V38" s="14"/>
      <c r="W38" s="14"/>
      <c r="X38" s="14"/>
      <c r="Y38" s="14"/>
      <c r="Z38" s="14"/>
    </row>
    <row r="39" ht="23.25" customHeight="1" outlineLevel="1" spans="1:26">
      <c r="A39" s="159" t="s">
        <v>43</v>
      </c>
      <c r="B39" s="13" t="s">
        <v>306</v>
      </c>
      <c r="C39" s="13" t="s">
        <v>222</v>
      </c>
      <c r="D39" s="13" t="s">
        <v>66</v>
      </c>
      <c r="E39" s="13" t="s">
        <v>67</v>
      </c>
      <c r="F39" s="13" t="s">
        <v>307</v>
      </c>
      <c r="G39" s="13" t="s">
        <v>222</v>
      </c>
      <c r="H39" s="14">
        <v>4.928549</v>
      </c>
      <c r="I39" s="14">
        <v>4.928549</v>
      </c>
      <c r="J39" s="14"/>
      <c r="K39" s="14"/>
      <c r="L39" s="14"/>
      <c r="M39" s="14">
        <v>4.928549</v>
      </c>
      <c r="N39" s="14"/>
      <c r="O39" s="13"/>
      <c r="P39" s="13"/>
      <c r="Q39" s="14"/>
      <c r="R39" s="14"/>
      <c r="S39" s="14"/>
      <c r="T39" s="14"/>
      <c r="U39" s="14"/>
      <c r="V39" s="14"/>
      <c r="W39" s="14"/>
      <c r="X39" s="14"/>
      <c r="Y39" s="14"/>
      <c r="Z39" s="14"/>
    </row>
    <row r="40" ht="23.25" customHeight="1" outlineLevel="1" spans="1:26">
      <c r="A40" s="159" t="s">
        <v>43</v>
      </c>
      <c r="B40" s="13" t="s">
        <v>306</v>
      </c>
      <c r="C40" s="13" t="s">
        <v>222</v>
      </c>
      <c r="D40" s="13" t="s">
        <v>68</v>
      </c>
      <c r="E40" s="13" t="s">
        <v>69</v>
      </c>
      <c r="F40" s="13" t="s">
        <v>307</v>
      </c>
      <c r="G40" s="13" t="s">
        <v>222</v>
      </c>
      <c r="H40" s="14">
        <v>0.150501</v>
      </c>
      <c r="I40" s="14">
        <v>0.150501</v>
      </c>
      <c r="J40" s="14"/>
      <c r="K40" s="14"/>
      <c r="L40" s="14"/>
      <c r="M40" s="14">
        <v>0.150501</v>
      </c>
      <c r="N40" s="14"/>
      <c r="O40" s="13"/>
      <c r="P40" s="13"/>
      <c r="Q40" s="14"/>
      <c r="R40" s="14"/>
      <c r="S40" s="14"/>
      <c r="T40" s="14"/>
      <c r="U40" s="14"/>
      <c r="V40" s="14"/>
      <c r="W40" s="14"/>
      <c r="X40" s="14"/>
      <c r="Y40" s="14"/>
      <c r="Z40" s="14"/>
    </row>
    <row r="41" ht="23.25" customHeight="1" outlineLevel="1" spans="1:26">
      <c r="A41" s="159" t="s">
        <v>43</v>
      </c>
      <c r="B41" s="13" t="s">
        <v>308</v>
      </c>
      <c r="C41" s="13" t="s">
        <v>198</v>
      </c>
      <c r="D41" s="13" t="s">
        <v>262</v>
      </c>
      <c r="E41" s="13" t="s">
        <v>263</v>
      </c>
      <c r="F41" s="13" t="s">
        <v>309</v>
      </c>
      <c r="G41" s="13" t="s">
        <v>198</v>
      </c>
      <c r="H41" s="14">
        <v>2.700731</v>
      </c>
      <c r="I41" s="14">
        <v>2.700731</v>
      </c>
      <c r="J41" s="14"/>
      <c r="K41" s="14"/>
      <c r="L41" s="14"/>
      <c r="M41" s="14">
        <v>2.700731</v>
      </c>
      <c r="N41" s="14"/>
      <c r="O41" s="13"/>
      <c r="P41" s="13"/>
      <c r="Q41" s="14"/>
      <c r="R41" s="14"/>
      <c r="S41" s="14"/>
      <c r="T41" s="14"/>
      <c r="U41" s="14"/>
      <c r="V41" s="14"/>
      <c r="W41" s="14"/>
      <c r="X41" s="14"/>
      <c r="Y41" s="14"/>
      <c r="Z41" s="14"/>
    </row>
    <row r="42" ht="23.25" customHeight="1" outlineLevel="1" spans="1:26">
      <c r="A42" s="159" t="s">
        <v>43</v>
      </c>
      <c r="B42" s="13" t="s">
        <v>308</v>
      </c>
      <c r="C42" s="13" t="s">
        <v>198</v>
      </c>
      <c r="D42" s="13" t="s">
        <v>262</v>
      </c>
      <c r="E42" s="13" t="s">
        <v>263</v>
      </c>
      <c r="F42" s="13" t="s">
        <v>309</v>
      </c>
      <c r="G42" s="13" t="s">
        <v>198</v>
      </c>
      <c r="H42" s="14">
        <v>16.204388</v>
      </c>
      <c r="I42" s="14">
        <v>16.204388</v>
      </c>
      <c r="J42" s="14"/>
      <c r="K42" s="14"/>
      <c r="L42" s="14"/>
      <c r="M42" s="14">
        <v>16.204388</v>
      </c>
      <c r="N42" s="14"/>
      <c r="O42" s="13"/>
      <c r="P42" s="13"/>
      <c r="Q42" s="14"/>
      <c r="R42" s="14"/>
      <c r="S42" s="14"/>
      <c r="T42" s="14"/>
      <c r="U42" s="14"/>
      <c r="V42" s="14"/>
      <c r="W42" s="14"/>
      <c r="X42" s="14"/>
      <c r="Y42" s="14"/>
      <c r="Z42" s="14"/>
    </row>
    <row r="43" ht="23.25" customHeight="1" outlineLevel="1" spans="1:26">
      <c r="A43" s="159" t="s">
        <v>43</v>
      </c>
      <c r="B43" s="13" t="s">
        <v>310</v>
      </c>
      <c r="C43" s="13" t="s">
        <v>311</v>
      </c>
      <c r="D43" s="13" t="s">
        <v>262</v>
      </c>
      <c r="E43" s="13" t="s">
        <v>263</v>
      </c>
      <c r="F43" s="13" t="s">
        <v>312</v>
      </c>
      <c r="G43" s="13" t="s">
        <v>225</v>
      </c>
      <c r="H43" s="14">
        <v>11.886</v>
      </c>
      <c r="I43" s="14">
        <v>11.886</v>
      </c>
      <c r="J43" s="14"/>
      <c r="K43" s="14"/>
      <c r="L43" s="14"/>
      <c r="M43" s="14">
        <v>11.886</v>
      </c>
      <c r="N43" s="14"/>
      <c r="O43" s="13"/>
      <c r="P43" s="13"/>
      <c r="Q43" s="14"/>
      <c r="R43" s="14"/>
      <c r="S43" s="14"/>
      <c r="T43" s="14"/>
      <c r="U43" s="14"/>
      <c r="V43" s="14"/>
      <c r="W43" s="14"/>
      <c r="X43" s="14"/>
      <c r="Y43" s="14"/>
      <c r="Z43" s="14"/>
    </row>
    <row r="44" ht="23.25" customHeight="1" outlineLevel="1" spans="1:26">
      <c r="A44" s="159" t="s">
        <v>43</v>
      </c>
      <c r="B44" s="13" t="s">
        <v>313</v>
      </c>
      <c r="C44" s="13" t="s">
        <v>314</v>
      </c>
      <c r="D44" s="13" t="s">
        <v>262</v>
      </c>
      <c r="E44" s="13" t="s">
        <v>263</v>
      </c>
      <c r="F44" s="13" t="s">
        <v>312</v>
      </c>
      <c r="G44" s="13" t="s">
        <v>225</v>
      </c>
      <c r="H44" s="14">
        <v>118.86</v>
      </c>
      <c r="I44" s="14">
        <v>118.86</v>
      </c>
      <c r="J44" s="14"/>
      <c r="K44" s="14"/>
      <c r="L44" s="14"/>
      <c r="M44" s="14">
        <v>118.86</v>
      </c>
      <c r="N44" s="14"/>
      <c r="O44" s="13"/>
      <c r="P44" s="13"/>
      <c r="Q44" s="14"/>
      <c r="R44" s="14"/>
      <c r="S44" s="14"/>
      <c r="T44" s="14"/>
      <c r="U44" s="14"/>
      <c r="V44" s="14"/>
      <c r="W44" s="14"/>
      <c r="X44" s="14"/>
      <c r="Y44" s="14"/>
      <c r="Z44" s="14"/>
    </row>
    <row r="45" ht="23.25" customHeight="1" outlineLevel="1" spans="1:26">
      <c r="A45" s="159" t="s">
        <v>43</v>
      </c>
      <c r="B45" s="13" t="s">
        <v>315</v>
      </c>
      <c r="C45" s="13" t="s">
        <v>316</v>
      </c>
      <c r="D45" s="13" t="s">
        <v>317</v>
      </c>
      <c r="E45" s="13" t="s">
        <v>318</v>
      </c>
      <c r="F45" s="13" t="s">
        <v>319</v>
      </c>
      <c r="G45" s="13" t="s">
        <v>228</v>
      </c>
      <c r="H45" s="14">
        <v>297.6</v>
      </c>
      <c r="I45" s="14">
        <v>297.6</v>
      </c>
      <c r="J45" s="14"/>
      <c r="K45" s="14"/>
      <c r="L45" s="14"/>
      <c r="M45" s="14">
        <v>297.6</v>
      </c>
      <c r="N45" s="14"/>
      <c r="O45" s="13"/>
      <c r="P45" s="13"/>
      <c r="Q45" s="14"/>
      <c r="R45" s="14"/>
      <c r="S45" s="14"/>
      <c r="T45" s="14"/>
      <c r="U45" s="14"/>
      <c r="V45" s="14"/>
      <c r="W45" s="14"/>
      <c r="X45" s="14"/>
      <c r="Y45" s="14"/>
      <c r="Z45" s="14"/>
    </row>
    <row r="46" ht="23.25" customHeight="1" outlineLevel="1" spans="1:26">
      <c r="A46" s="159" t="s">
        <v>43</v>
      </c>
      <c r="B46" s="13" t="s">
        <v>320</v>
      </c>
      <c r="C46" s="13" t="s">
        <v>321</v>
      </c>
      <c r="D46" s="13" t="s">
        <v>74</v>
      </c>
      <c r="E46" s="13" t="s">
        <v>75</v>
      </c>
      <c r="F46" s="13" t="s">
        <v>319</v>
      </c>
      <c r="G46" s="13" t="s">
        <v>228</v>
      </c>
      <c r="H46" s="14">
        <v>3.772944</v>
      </c>
      <c r="I46" s="14">
        <v>3.772944</v>
      </c>
      <c r="J46" s="14"/>
      <c r="K46" s="14"/>
      <c r="L46" s="14"/>
      <c r="M46" s="14">
        <v>3.772944</v>
      </c>
      <c r="N46" s="14"/>
      <c r="O46" s="13"/>
      <c r="P46" s="13"/>
      <c r="Q46" s="14"/>
      <c r="R46" s="14"/>
      <c r="S46" s="14"/>
      <c r="T46" s="14"/>
      <c r="U46" s="14"/>
      <c r="V46" s="14"/>
      <c r="W46" s="14"/>
      <c r="X46" s="14"/>
      <c r="Y46" s="14"/>
      <c r="Z46" s="14"/>
    </row>
    <row r="47" ht="23.25" customHeight="1" outlineLevel="1" spans="1:26">
      <c r="A47" s="159" t="s">
        <v>43</v>
      </c>
      <c r="B47" s="13" t="s">
        <v>322</v>
      </c>
      <c r="C47" s="13" t="s">
        <v>323</v>
      </c>
      <c r="D47" s="13" t="s">
        <v>82</v>
      </c>
      <c r="E47" s="13" t="s">
        <v>83</v>
      </c>
      <c r="F47" s="13" t="s">
        <v>324</v>
      </c>
      <c r="G47" s="13" t="s">
        <v>190</v>
      </c>
      <c r="H47" s="14">
        <v>56.227327</v>
      </c>
      <c r="I47" s="14">
        <v>56.227327</v>
      </c>
      <c r="J47" s="14"/>
      <c r="K47" s="14"/>
      <c r="L47" s="14"/>
      <c r="M47" s="14">
        <v>56.227327</v>
      </c>
      <c r="N47" s="14"/>
      <c r="O47" s="13"/>
      <c r="P47" s="13"/>
      <c r="Q47" s="14"/>
      <c r="R47" s="14"/>
      <c r="S47" s="14"/>
      <c r="T47" s="14"/>
      <c r="U47" s="14"/>
      <c r="V47" s="14"/>
      <c r="W47" s="14"/>
      <c r="X47" s="14"/>
      <c r="Y47" s="14"/>
      <c r="Z47" s="14"/>
    </row>
    <row r="48" ht="23.25" customHeight="1" outlineLevel="1" spans="1:26">
      <c r="A48" s="159" t="s">
        <v>43</v>
      </c>
      <c r="B48" s="13" t="s">
        <v>325</v>
      </c>
      <c r="C48" s="13" t="s">
        <v>326</v>
      </c>
      <c r="D48" s="13" t="s">
        <v>82</v>
      </c>
      <c r="E48" s="13" t="s">
        <v>83</v>
      </c>
      <c r="F48" s="13" t="s">
        <v>324</v>
      </c>
      <c r="G48" s="13" t="s">
        <v>190</v>
      </c>
      <c r="H48" s="14">
        <v>11.250989</v>
      </c>
      <c r="I48" s="14">
        <v>11.250989</v>
      </c>
      <c r="J48" s="14"/>
      <c r="K48" s="14"/>
      <c r="L48" s="14"/>
      <c r="M48" s="14">
        <v>11.250989</v>
      </c>
      <c r="N48" s="14"/>
      <c r="O48" s="13"/>
      <c r="P48" s="13"/>
      <c r="Q48" s="14"/>
      <c r="R48" s="14"/>
      <c r="S48" s="14"/>
      <c r="T48" s="14"/>
      <c r="U48" s="14"/>
      <c r="V48" s="14"/>
      <c r="W48" s="14"/>
      <c r="X48" s="14"/>
      <c r="Y48" s="14"/>
      <c r="Z48" s="14"/>
    </row>
    <row r="49" ht="23.25" customHeight="1" spans="1:26">
      <c r="A49" s="159" t="s">
        <v>43</v>
      </c>
      <c r="B49" s="13" t="s">
        <v>327</v>
      </c>
      <c r="C49" s="13" t="s">
        <v>328</v>
      </c>
      <c r="D49" s="13" t="s">
        <v>262</v>
      </c>
      <c r="E49" s="13" t="s">
        <v>263</v>
      </c>
      <c r="F49" s="13" t="s">
        <v>329</v>
      </c>
      <c r="G49" s="13" t="s">
        <v>177</v>
      </c>
      <c r="H49" s="14">
        <v>549.8112</v>
      </c>
      <c r="I49" s="14">
        <v>549.8112</v>
      </c>
      <c r="J49" s="14"/>
      <c r="K49" s="14"/>
      <c r="L49" s="14"/>
      <c r="M49" s="14">
        <v>549.8112</v>
      </c>
      <c r="N49" s="14"/>
      <c r="O49" s="13"/>
      <c r="P49" s="13"/>
      <c r="Q49" s="14"/>
      <c r="R49" s="14"/>
      <c r="S49" s="14"/>
      <c r="T49" s="14"/>
      <c r="U49" s="14"/>
      <c r="V49" s="14"/>
      <c r="W49" s="14"/>
      <c r="X49" s="14"/>
      <c r="Y49" s="14"/>
      <c r="Z49" s="14"/>
    </row>
    <row r="50" ht="17.25" customHeight="1" spans="1:26">
      <c r="A50" s="160" t="s">
        <v>92</v>
      </c>
      <c r="B50" s="161"/>
      <c r="C50" s="161"/>
      <c r="D50" s="161"/>
      <c r="E50" s="161"/>
      <c r="F50" s="161"/>
      <c r="G50" s="162"/>
      <c r="H50" s="14">
        <v>3897.049496</v>
      </c>
      <c r="I50" s="14">
        <v>3897.049496</v>
      </c>
      <c r="J50" s="14"/>
      <c r="K50" s="14"/>
      <c r="L50" s="14"/>
      <c r="M50" s="14">
        <v>3897.049496</v>
      </c>
      <c r="N50" s="14"/>
      <c r="O50" s="14"/>
      <c r="P50" s="14"/>
      <c r="Q50" s="14"/>
      <c r="R50" s="14"/>
      <c r="S50" s="14"/>
      <c r="T50" s="14"/>
      <c r="U50" s="14"/>
      <c r="V50" s="14"/>
      <c r="W50" s="14"/>
      <c r="X50" s="14"/>
      <c r="Y50" s="14"/>
      <c r="Z50" s="14"/>
    </row>
  </sheetData>
  <mergeCells count="32">
    <mergeCell ref="A2:Z2"/>
    <mergeCell ref="A3:G3"/>
    <mergeCell ref="H4:Z4"/>
    <mergeCell ref="I5:P5"/>
    <mergeCell ref="Q5:S5"/>
    <mergeCell ref="U5:Z5"/>
    <mergeCell ref="I6:J6"/>
    <mergeCell ref="A50:G5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ageMargins left="0.7" right="0.7" top="0.75" bottom="0.75" header="0.3" footer="0.3"/>
  <pageSetup paperSize="9" fitToWidth="0"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1"/>
  <sheetViews>
    <sheetView workbookViewId="0">
      <selection activeCell="A11" sqref="A11"/>
    </sheetView>
  </sheetViews>
  <sheetFormatPr defaultColWidth="9.12962962962963" defaultRowHeight="14.25" customHeight="1"/>
  <cols>
    <col min="1" max="1" width="10.25" customWidth="1"/>
    <col min="2" max="2" width="13.3796296296296" customWidth="1"/>
    <col min="3" max="3" width="32.8796296296296" customWidth="1"/>
    <col min="4" max="4" width="23.8796296296296" customWidth="1"/>
    <col min="5" max="5" width="11.1296296296296" customWidth="1"/>
    <col min="6" max="6" width="17.75" customWidth="1"/>
    <col min="7" max="7" width="9.87962962962963" customWidth="1"/>
    <col min="8" max="8" width="17.75" customWidth="1"/>
    <col min="9" max="10" width="10.75" customWidth="1"/>
    <col min="11" max="11" width="11" customWidth="1"/>
    <col min="12" max="14" width="12.25" customWidth="1"/>
    <col min="15" max="15" width="12.75" customWidth="1"/>
    <col min="16" max="17" width="11.1296296296296" customWidth="1"/>
    <col min="19" max="19" width="10.25" customWidth="1"/>
    <col min="20" max="21" width="11.8796296296296" customWidth="1"/>
    <col min="22" max="22" width="11.75" customWidth="1"/>
    <col min="23" max="23" width="10.25" customWidth="1"/>
  </cols>
  <sheetData>
    <row r="1" ht="13.5" customHeight="1" spans="2:23">
      <c r="B1" s="140"/>
      <c r="E1" s="1"/>
      <c r="F1" s="1"/>
      <c r="G1" s="1"/>
      <c r="H1" s="1"/>
      <c r="U1" s="140"/>
      <c r="W1" s="147" t="s">
        <v>330</v>
      </c>
    </row>
    <row r="2" ht="27.75" customHeight="1" spans="1:23">
      <c r="A2" s="3" t="s">
        <v>331</v>
      </c>
      <c r="B2" s="3"/>
      <c r="C2" s="3"/>
      <c r="D2" s="3"/>
      <c r="E2" s="3"/>
      <c r="F2" s="3"/>
      <c r="G2" s="3"/>
      <c r="H2" s="3"/>
      <c r="I2" s="3"/>
      <c r="J2" s="3"/>
      <c r="K2" s="3"/>
      <c r="L2" s="3"/>
      <c r="M2" s="3"/>
      <c r="N2" s="3"/>
      <c r="O2" s="3"/>
      <c r="P2" s="3"/>
      <c r="Q2" s="3"/>
      <c r="R2" s="3"/>
      <c r="S2" s="3"/>
      <c r="T2" s="3"/>
      <c r="U2" s="3"/>
      <c r="V2" s="3"/>
      <c r="W2" s="3"/>
    </row>
    <row r="3" ht="13.5" customHeight="1" spans="1:23">
      <c r="A3" s="4" t="str">
        <f>"单位名称："&amp;"曲靖市强制隔离戒毒所"</f>
        <v>单位名称：曲靖市强制隔离戒毒所</v>
      </c>
      <c r="B3" s="5"/>
      <c r="C3" s="5"/>
      <c r="D3" s="5"/>
      <c r="E3" s="5"/>
      <c r="F3" s="5"/>
      <c r="G3" s="5"/>
      <c r="H3" s="5"/>
      <c r="I3" s="6"/>
      <c r="J3" s="6"/>
      <c r="K3" s="6"/>
      <c r="L3" s="6"/>
      <c r="M3" s="6"/>
      <c r="N3" s="6"/>
      <c r="O3" s="6"/>
      <c r="P3" s="6"/>
      <c r="Q3" s="6"/>
      <c r="U3" s="140"/>
      <c r="W3" s="295" t="s">
        <v>2</v>
      </c>
    </row>
    <row r="4" ht="21.75" customHeight="1" spans="1:23">
      <c r="A4" s="8" t="s">
        <v>332</v>
      </c>
      <c r="B4" s="9" t="s">
        <v>243</v>
      </c>
      <c r="C4" s="8" t="s">
        <v>244</v>
      </c>
      <c r="D4" s="8" t="s">
        <v>242</v>
      </c>
      <c r="E4" s="9" t="s">
        <v>245</v>
      </c>
      <c r="F4" s="9" t="s">
        <v>246</v>
      </c>
      <c r="G4" s="9" t="s">
        <v>333</v>
      </c>
      <c r="H4" s="9" t="s">
        <v>334</v>
      </c>
      <c r="I4" s="10" t="s">
        <v>29</v>
      </c>
      <c r="J4" s="10" t="s">
        <v>335</v>
      </c>
      <c r="K4" s="10"/>
      <c r="L4" s="10"/>
      <c r="M4" s="10"/>
      <c r="N4" s="10" t="s">
        <v>251</v>
      </c>
      <c r="O4" s="10"/>
      <c r="P4" s="10"/>
      <c r="Q4" s="9" t="s">
        <v>35</v>
      </c>
      <c r="R4" s="10" t="s">
        <v>36</v>
      </c>
      <c r="S4" s="10"/>
      <c r="T4" s="10"/>
      <c r="U4" s="10"/>
      <c r="V4" s="10"/>
      <c r="W4" s="10"/>
    </row>
    <row r="5" ht="21.75" customHeight="1" spans="1:23">
      <c r="A5" s="8"/>
      <c r="B5" s="10"/>
      <c r="C5" s="8"/>
      <c r="D5" s="8"/>
      <c r="E5" s="141"/>
      <c r="F5" s="141"/>
      <c r="G5" s="141"/>
      <c r="H5" s="141"/>
      <c r="I5" s="10"/>
      <c r="J5" s="145" t="s">
        <v>32</v>
      </c>
      <c r="K5" s="10"/>
      <c r="L5" s="9" t="s">
        <v>33</v>
      </c>
      <c r="M5" s="9" t="s">
        <v>34</v>
      </c>
      <c r="N5" s="9" t="s">
        <v>32</v>
      </c>
      <c r="O5" s="9" t="s">
        <v>33</v>
      </c>
      <c r="P5" s="9" t="s">
        <v>34</v>
      </c>
      <c r="Q5" s="141"/>
      <c r="R5" s="9" t="s">
        <v>31</v>
      </c>
      <c r="S5" s="9" t="s">
        <v>37</v>
      </c>
      <c r="T5" s="9" t="s">
        <v>258</v>
      </c>
      <c r="U5" s="9" t="s">
        <v>39</v>
      </c>
      <c r="V5" s="9" t="s">
        <v>40</v>
      </c>
      <c r="W5" s="9" t="s">
        <v>41</v>
      </c>
    </row>
    <row r="6" ht="21" customHeight="1" spans="1:23">
      <c r="A6" s="10"/>
      <c r="B6" s="10"/>
      <c r="C6" s="10"/>
      <c r="D6" s="10"/>
      <c r="E6" s="10"/>
      <c r="F6" s="10"/>
      <c r="G6" s="10"/>
      <c r="H6" s="10"/>
      <c r="I6" s="10"/>
      <c r="J6" s="146" t="s">
        <v>31</v>
      </c>
      <c r="K6" s="10"/>
      <c r="L6" s="10"/>
      <c r="M6" s="10"/>
      <c r="N6" s="10"/>
      <c r="O6" s="10"/>
      <c r="P6" s="10"/>
      <c r="Q6" s="10"/>
      <c r="R6" s="10"/>
      <c r="S6" s="10"/>
      <c r="T6" s="10"/>
      <c r="U6" s="10"/>
      <c r="V6" s="10"/>
      <c r="W6" s="10"/>
    </row>
    <row r="7" ht="39.75" customHeight="1" spans="1:23">
      <c r="A7" s="8"/>
      <c r="B7" s="10"/>
      <c r="C7" s="8"/>
      <c r="D7" s="8"/>
      <c r="E7" s="9"/>
      <c r="F7" s="9"/>
      <c r="G7" s="9"/>
      <c r="H7" s="9"/>
      <c r="I7" s="10"/>
      <c r="J7" s="45" t="s">
        <v>31</v>
      </c>
      <c r="K7" s="45" t="s">
        <v>336</v>
      </c>
      <c r="L7" s="9"/>
      <c r="M7" s="9"/>
      <c r="N7" s="9"/>
      <c r="O7" s="9"/>
      <c r="P7" s="9"/>
      <c r="Q7" s="9"/>
      <c r="R7" s="9"/>
      <c r="S7" s="9"/>
      <c r="T7" s="9"/>
      <c r="U7" s="10"/>
      <c r="V7" s="9"/>
      <c r="W7" s="9"/>
    </row>
    <row r="8" ht="15" customHeight="1" spans="1:23">
      <c r="A8" s="11">
        <v>1</v>
      </c>
      <c r="B8" s="11">
        <v>2</v>
      </c>
      <c r="C8" s="11">
        <v>3</v>
      </c>
      <c r="D8" s="11">
        <v>4</v>
      </c>
      <c r="E8" s="11">
        <v>5</v>
      </c>
      <c r="F8" s="11">
        <v>6</v>
      </c>
      <c r="G8" s="11">
        <v>7</v>
      </c>
      <c r="H8" s="11">
        <v>8</v>
      </c>
      <c r="I8" s="11">
        <v>9</v>
      </c>
      <c r="J8" s="11">
        <v>10</v>
      </c>
      <c r="K8" s="11">
        <v>11</v>
      </c>
      <c r="L8" s="12">
        <v>12</v>
      </c>
      <c r="M8" s="12">
        <v>13</v>
      </c>
      <c r="N8" s="12">
        <v>14</v>
      </c>
      <c r="O8" s="12">
        <v>15</v>
      </c>
      <c r="P8" s="12">
        <v>16</v>
      </c>
      <c r="Q8" s="12">
        <v>17</v>
      </c>
      <c r="R8" s="12">
        <v>18</v>
      </c>
      <c r="S8" s="12">
        <v>19</v>
      </c>
      <c r="T8" s="12">
        <v>20</v>
      </c>
      <c r="U8" s="11">
        <v>21</v>
      </c>
      <c r="V8" s="11">
        <v>22</v>
      </c>
      <c r="W8" s="11">
        <v>23</v>
      </c>
    </row>
    <row r="9" ht="23.25" customHeight="1" spans="1:23">
      <c r="A9" s="13"/>
      <c r="B9" s="13"/>
      <c r="C9" s="13"/>
      <c r="D9" s="13"/>
      <c r="E9" s="13"/>
      <c r="F9" s="13"/>
      <c r="G9" s="13"/>
      <c r="H9" s="13"/>
      <c r="I9" s="14"/>
      <c r="J9" s="14"/>
      <c r="K9" s="14"/>
      <c r="L9" s="14"/>
      <c r="M9" s="14"/>
      <c r="N9" s="14"/>
      <c r="O9" s="14"/>
      <c r="P9" s="13"/>
      <c r="Q9" s="14"/>
      <c r="R9" s="14"/>
      <c r="S9" s="14"/>
      <c r="T9" s="14"/>
      <c r="U9" s="14"/>
      <c r="V9" s="14"/>
      <c r="W9" s="14"/>
    </row>
    <row r="10" ht="18.75" customHeight="1" spans="1:23">
      <c r="A10" s="142" t="s">
        <v>92</v>
      </c>
      <c r="B10" s="143"/>
      <c r="C10" s="143"/>
      <c r="D10" s="143"/>
      <c r="E10" s="143"/>
      <c r="F10" s="143"/>
      <c r="G10" s="143"/>
      <c r="H10" s="144"/>
      <c r="I10" s="14"/>
      <c r="J10" s="14"/>
      <c r="K10" s="14"/>
      <c r="L10" s="14"/>
      <c r="M10" s="14"/>
      <c r="N10" s="14"/>
      <c r="O10" s="14"/>
      <c r="P10" s="14"/>
      <c r="Q10" s="14"/>
      <c r="R10" s="14"/>
      <c r="S10" s="14"/>
      <c r="T10" s="14"/>
      <c r="U10" s="14"/>
      <c r="V10" s="14"/>
      <c r="W10" s="14"/>
    </row>
    <row r="11" customHeight="1" spans="1:1">
      <c r="A11" t="s">
        <v>337</v>
      </c>
    </row>
  </sheetData>
  <mergeCells count="28">
    <mergeCell ref="A2:W2"/>
    <mergeCell ref="A3:H3"/>
    <mergeCell ref="J4:M4"/>
    <mergeCell ref="N4:P4"/>
    <mergeCell ref="R4:W4"/>
    <mergeCell ref="A10:H1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 right="0.7" top="0.75" bottom="0.75" header="0.3" footer="0.3"/>
  <pageSetup paperSize="9" fitToWidth="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杨柳</cp:lastModifiedBy>
  <dcterms:created xsi:type="dcterms:W3CDTF">2024-01-24T07:13:00Z</dcterms:created>
  <dcterms:modified xsi:type="dcterms:W3CDTF">2024-02-01T03:39:10Z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5139751B26B646A891926001041358E5_13</vt:lpwstr>
  </property>
  <property fmtid="{D5CDD505-2E9C-101B-9397-08002B2CF9AE}" pid="3" name="KSOProductBuildVer">
    <vt:lpwstr>2052-12.1.0.16120</vt:lpwstr>
  </property>
</Properties>
</file>