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firstSheet="15" activeTab="1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'项目支出绩效目标表（本级下达）05-2'!$A:$A,'项目支出绩效目标表（本级下达）05-2'!$1:$1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<sst xmlns="http://schemas.openxmlformats.org/spreadsheetml/2006/main" count="1079" uniqueCount="449">
  <si>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</si>
  <si>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</si>
  <si>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</si>
  <si>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</si>
  <si>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</si>
  <si>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</si>
  <si>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</si>
  <si>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</si>
  <si>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</si>
  <si>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</si>
  <si>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</si>
  <si>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</si>
  <si>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</si>
  <si>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</si>
  <si>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</si>
  <si>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</si>
  <si>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</si>
  <si>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</si>
  <si>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</si>
  <si>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</si>
  <si>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</si>
  <si>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</si>
  <si>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</si>
  <si>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</si>
  <si>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</si>
  <si>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</si>
  <si>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</si>
  <si>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</si>
  <si>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</si>
  <si>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</si>
  <si>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</si>
  <si>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</si>
  <si>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</si>
  <si>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</si>
  <si>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</si>
  <si>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</si>
  <si>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</si>
  <si>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</si>
  <si>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</si>
  <si>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</si>
  <si>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</si>
  <si>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</si>
  <si>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129006</t>
  </si>
  <si>
    <t>曲靖市文化馆</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</si>
  <si>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</si>
  <si>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</si>
  <si>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</si>
  <si>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</si>
  <si>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</si>
  <si>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</si>
  <si>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</si>
  <si>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</si>
  <si>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</si>
  <si>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</si>
  <si>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</si>
  <si>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</si>
  <si>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</si>
  <si>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207</t>
  </si>
  <si>
    <t>文化旅游体育与传媒支出</t>
  </si>
  <si>
    <t>20701</t>
  </si>
  <si>
    <t>文化和旅游</t>
  </si>
  <si>
    <t>2070109</t>
  </si>
  <si>
    <t>群众文化</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</si>
  <si>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</si>
  <si>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</si>
  <si>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</si>
  <si>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</si>
  <si>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</si>
  <si>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</si>
  <si>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</si>
  <si>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</si>
  <si>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</si>
  <si>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</si>
  <si>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</si>
  <si>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</si>
  <si>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</si>
  <si>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</si>
  <si>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</si>
  <si>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</si>
  <si>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</si>
  <si>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</si>
  <si>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</si>
  <si>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</si>
  <si>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</si>
  <si>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</si>
  <si>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</si>
  <si>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</si>
  <si>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</si>
  <si>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</si>
  <si>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</si>
  <si>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</si>
  <si>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</si>
  <si>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</si>
  <si>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</si>
  <si>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</si>
  <si>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</si>
  <si>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</si>
  <si>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</si>
  <si>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</si>
  <si>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</si>
  <si>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</si>
  <si>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</si>
  <si>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</si>
  <si>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</si>
  <si>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</si>
  <si>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</si>
  <si>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</si>
  <si>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</si>
  <si>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</si>
  <si>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</si>
  <si>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</si>
  <si>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</si>
  <si>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</si>
  <si>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</si>
  <si>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</si>
  <si>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</si>
  <si>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</si>
  <si>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</si>
  <si>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</si>
  <si>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</si>
  <si>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</si>
  <si>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</si>
  <si>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</si>
  <si>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</si>
  <si>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</si>
  <si>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</si>
  <si>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</si>
  <si>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</si>
  <si>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</si>
  <si>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</si>
  <si>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</si>
  <si>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</si>
  <si>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</si>
  <si>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</si>
  <si>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</si>
  <si>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</si>
  <si>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</si>
  <si>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</si>
  <si>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</si>
  <si>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</si>
  <si>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</si>
  <si>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</si>
  <si>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</si>
  <si>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</si>
  <si>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</si>
  <si>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</si>
  <si>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</si>
  <si>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</si>
  <si>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</si>
  <si>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</si>
  <si>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</si>
  <si>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</si>
  <si>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</si>
  <si>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</si>
  <si>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</si>
  <si>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</si>
  <si>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</si>
  <si>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</si>
  <si>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</si>
  <si>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</si>
  <si>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</si>
  <si>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</si>
  <si>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</si>
  <si>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</si>
  <si>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</si>
  <si>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502</t>
  </si>
  <si>
    <t>机关商品和服务支出</t>
  </si>
  <si>
    <t>02</t>
  </si>
  <si>
    <t>津贴补贴</t>
  </si>
  <si>
    <t>办公经费</t>
  </si>
  <si>
    <t>03</t>
  </si>
  <si>
    <t>奖金</t>
  </si>
  <si>
    <t>会议费</t>
  </si>
  <si>
    <t>07</t>
  </si>
  <si>
    <t>绩效工资</t>
  </si>
  <si>
    <t>培训费</t>
  </si>
  <si>
    <t>08</t>
  </si>
  <si>
    <t>机关事业单位基本养老保险缴费</t>
  </si>
  <si>
    <t>505</t>
  </si>
  <si>
    <t>对事业单位经常性补助</t>
  </si>
  <si>
    <t>09</t>
  </si>
  <si>
    <t>职业年金缴费</t>
  </si>
  <si>
    <t>职工基本医疗保险缴费</t>
  </si>
  <si>
    <t>商品和服务支出</t>
  </si>
  <si>
    <t>公务员医疗补助缴费</t>
  </si>
  <si>
    <t>509</t>
  </si>
  <si>
    <t>对个人和家庭的补助</t>
  </si>
  <si>
    <t>其他社会保障缴费</t>
  </si>
  <si>
    <t>社会福利和救助</t>
  </si>
  <si>
    <t>05</t>
  </si>
  <si>
    <t>离退休费</t>
  </si>
  <si>
    <t>302</t>
  </si>
  <si>
    <t>办公费</t>
  </si>
  <si>
    <t>公务接待费</t>
  </si>
  <si>
    <t>28</t>
  </si>
  <si>
    <t>工会经费</t>
  </si>
  <si>
    <t>29</t>
  </si>
  <si>
    <t>福利费</t>
  </si>
  <si>
    <t>31</t>
  </si>
  <si>
    <t>公务用车运行维护费</t>
  </si>
  <si>
    <t>39</t>
  </si>
  <si>
    <t>其他交通费用</t>
  </si>
  <si>
    <t>303</t>
  </si>
  <si>
    <t>退休费</t>
  </si>
  <si>
    <t>预算03表</t>
  </si>
  <si>
    <r>
      <rPr>
        <sz val="18"/>
        <color rgb="FF000000"/>
        <rFont val="宋体"/>
        <charset val="134"/>
      </rPr>
      <t>一般公共预算</t>
    </r>
    <r>
      <rPr>
        <sz val="18"/>
        <color rgb="FF000000"/>
        <rFont val="Microsoft Sans Serif"/>
        <charset val="134"/>
      </rPr>
      <t>“</t>
    </r>
    <r>
      <rPr>
        <sz val="18"/>
        <color rgb="FF000000"/>
        <rFont val="宋体"/>
        <charset val="134"/>
      </rPr>
      <t>三公</t>
    </r>
    <r>
      <rPr>
        <sz val="18"/>
        <color rgb="FF000000"/>
        <rFont val="Microsoft Sans Serif"/>
        <charset val="134"/>
      </rPr>
      <t>”</t>
    </r>
    <r>
      <rPr>
        <sz val="18"/>
        <color rgb="FF000000"/>
        <rFont val="宋体"/>
        <charset val="134"/>
      </rPr>
      <t>经费支出预算表</t>
    </r>
  </si>
  <si>
    <t>“三公”经费合计</t>
  </si>
  <si>
    <t>因公出国（境）费</t>
  </si>
  <si>
    <t>公务用车购置及运行费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</si>
  <si>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</si>
  <si>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</si>
  <si>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</si>
  <si>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</si>
  <si>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</si>
  <si>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</si>
  <si>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</si>
  <si>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</si>
  <si>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</si>
  <si>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</si>
  <si>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</si>
  <si>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</si>
  <si>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</si>
  <si>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</si>
  <si>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</si>
  <si>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</si>
  <si>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</si>
  <si>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</si>
  <si>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</si>
  <si>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</si>
  <si>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</si>
  <si>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</si>
  <si>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530300210000000022712</t>
  </si>
  <si>
    <t>事业人员支出工资</t>
  </si>
  <si>
    <t>30101</t>
  </si>
  <si>
    <t>30102</t>
  </si>
  <si>
    <t>30107</t>
  </si>
  <si>
    <t>530300231100001520357</t>
  </si>
  <si>
    <t>事业人员参照公务员规范后绩效奖</t>
  </si>
  <si>
    <t>530300210000000022722</t>
  </si>
  <si>
    <t>社会保障缴费（养老保险）</t>
  </si>
  <si>
    <t>30108</t>
  </si>
  <si>
    <t>530300210000000022719</t>
  </si>
  <si>
    <t>社会保障缴费（基本医疗保险）</t>
  </si>
  <si>
    <t>30110</t>
  </si>
  <si>
    <t>530300210000000022718</t>
  </si>
  <si>
    <t>社会保障缴费（工伤保险）</t>
  </si>
  <si>
    <t>30112</t>
  </si>
  <si>
    <t>530300210000000022721</t>
  </si>
  <si>
    <t>社会保障缴费（失业保险）</t>
  </si>
  <si>
    <t>530300210000000022717</t>
  </si>
  <si>
    <t>社会保障缴费（附加商业险）</t>
  </si>
  <si>
    <t>530300210000000022725</t>
  </si>
  <si>
    <t>社会保障缴费（住房公积金）</t>
  </si>
  <si>
    <t>30113</t>
  </si>
  <si>
    <t>530300210000000022728</t>
  </si>
  <si>
    <t>30231</t>
  </si>
  <si>
    <t>530300221100000681850</t>
  </si>
  <si>
    <t>30217</t>
  </si>
  <si>
    <t>530300210000000022738</t>
  </si>
  <si>
    <t>一般公用经费</t>
  </si>
  <si>
    <t>30201</t>
  </si>
  <si>
    <t>530300210000000022737</t>
  </si>
  <si>
    <t>退休公用经费</t>
  </si>
  <si>
    <t>530300210000000022736</t>
  </si>
  <si>
    <t>30216</t>
  </si>
  <si>
    <t>530300210000000022731</t>
  </si>
  <si>
    <t>30228</t>
  </si>
  <si>
    <t>530300210000000022732</t>
  </si>
  <si>
    <t>30229</t>
  </si>
  <si>
    <t>预算05-1表</t>
  </si>
  <si>
    <t>项目支出预算表（其他运转类.特定目标类项目）</t>
  </si>
  <si>
    <t>项目分类</t>
  </si>
  <si>
    <t>项目单位</t>
  </si>
  <si>
    <t>经济科目编码</t>
  </si>
  <si>
    <t>经济科目名称</t>
  </si>
  <si>
    <t>本年拨款</t>
  </si>
  <si>
    <t>其中：本次下达</t>
  </si>
  <si>
    <t>博物馆、纪念馆免费开放补助和公共美术馆、图书馆、文化馆站免费开放补助专项资金</t>
  </si>
  <si>
    <t>民生类</t>
  </si>
  <si>
    <t>530300221100000735015</t>
  </si>
  <si>
    <t>群众文化专项资金</t>
  </si>
  <si>
    <t>专项业务类</t>
  </si>
  <si>
    <t>530300210000000018194</t>
  </si>
  <si>
    <t>事业补助支出专项资金</t>
  </si>
  <si>
    <t>530300210000000018181</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</si>
  <si>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</si>
  <si>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</si>
  <si>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</si>
  <si>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</si>
  <si>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</si>
  <si>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</si>
  <si>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</si>
  <si>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</si>
  <si>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</si>
  <si>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</si>
  <si>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</si>
  <si>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</si>
  <si>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1.为贯彻落实习近平总书记系列重要讲话，中共中央办公厅、国务院办公厅《关于实施中华优秀传统文化传承发展工程的意见》，以及《云南省非物质文化遗产保护条例》精神。按照《云南省文化厅 云南省民族宗教事务委员会关于举办云南省民族民间歌舞乐展演的通知》要求，传承弘扬少数民族优秀传统文化，丰富各族群众精神文化生活，展示我市非物质文化遗产保护成果，服务云南民族团结进步示范区和民族文化强省建设，由文体局、民宗委主办、文化馆承办，在全市范围内选排6--8个优秀节目参加省上组织的民族民间歌舞乐展演赛事。
2.为贯彻落实习近平新时代中国特色社会主义思想和党的十九大精神，深入落实习近平总书记对云南工作的指示精神，中共中央办公厅、国务院办公厅《关于实施中华优秀传统文化传承发展工程的意见》。按照《中共云南省委宣传部 云南省民族宗教事务委员会 云南省商务厅 云南省文化和旅游厅关于丝路云裳·七彩云南民族赛装文化节总体方案的要求》要求，传承弘扬少数民族优秀传统文化，丰富各族群众精神文化生活，展示我市绚丽多姿的民族服装服饰资源，服务云南民族团结进步示范区和民族文化强省建设，组织参加赛装节。
3.非遗保护开展数字化建档工作，抢救性保护濒危项目；开展市级传承人评估考核工作，落实传承人退出机制；开展“文化和自然遗产日”和非遗进校园系列活动，做好非遗传播工作。开展省级代表性传承人申报工作。</t>
  </si>
  <si>
    <t>产出指标</t>
  </si>
  <si>
    <t>数量指标</t>
  </si>
  <si>
    <t>彩云奖每个门类（声乐、舞蹈、器乐）各评选优秀作品</t>
  </si>
  <si>
    <t>&gt;=</t>
  </si>
  <si>
    <t>个</t>
  </si>
  <si>
    <t>定量指标</t>
  </si>
  <si>
    <t>根据文化和旅游部公共文件精神要求，报送选优秀作品，参加歌舞乐展演。</t>
  </si>
  <si>
    <t>1.为贯彻落实习近平总书记系列重要讲话，中共中央办公厅、国务院办公厅《关于实施中华优秀传统文化传承发展工程的意见》，以及《云南省非物质文化遗产保护条例》精神。按照《云南省文化厅 云南省民族宗教事务委员会关于举办云南省民族民间歌舞乐展演的通知》要求，传承弘扬少数民族优秀传统文化，丰富各族群众精神文化生活，展示我市非物质文化遗产保护成果，服务云南民族团结进步示范区和民族文化强省建设，由文体局、民宗委主办、文化馆承办，在全市范围内选排6--8个优秀节目参加省上组织的民族民间歌舞乐展演赛事。
2.为贯彻落实习近平新时代特色社会主义思想和党的十九大精神，深入落实习近平总书记对云南工作的指示精神，中共中央办公厅、国务院办公厅《关于实施中华优秀传统文化传承发展工程的意见》。按照《中共云南省委宣传部 云南省民族宗教事务委员会 云南省商务厅 云南省文化和旅游厅关于丝路云裳·七彩云南民族赛装文化节总体方案的要求》要求，传承弘扬少数民族优秀传统文化，丰富各族群众精神文化生活，展示我市绚丽多姿的民族服装服饰资源，服务云南民族团结进步示范区和民族文化强省建设，组织参加赛装节。
3.非遗保护开展数字化建档工作，抢救性保护濒危项目；开展市级传承人评估考核工作，落实传承人退出机制；开展“文化和自然遗产日”和非遗进校园系列活动，做好非遗传播工作。开展省级代表性传承人申报工作。</t>
  </si>
  <si>
    <t>清凉曲靖节目承办</t>
  </si>
  <si>
    <t>件</t>
  </si>
  <si>
    <t>根据赛事要求，每个门类各评选10件优秀作品，参加赛装节。</t>
  </si>
  <si>
    <t>非遗濒危项目的数字化建档工作</t>
  </si>
  <si>
    <t>项</t>
  </si>
  <si>
    <t>抢救性保护濒危项目，实施数字化建档保存。</t>
  </si>
  <si>
    <t>非遗开展市级传承人评估考核工作</t>
  </si>
  <si>
    <t>=</t>
  </si>
  <si>
    <t>批次</t>
  </si>
  <si>
    <t>组织专家分组深入考核传承人传承情况，完善退出机制，取消不履行职责、不称职的传承人待遇和称号。</t>
  </si>
  <si>
    <t>非遗开展“文化和自然遗产日”、非遗进校园系列活动</t>
  </si>
  <si>
    <t>次</t>
  </si>
  <si>
    <t>开展非遗进校园系列活动及文化和自然遗产日活动，进行非遗保护成果展示和宣传活动</t>
  </si>
  <si>
    <t>非遗申报省级传承人</t>
  </si>
  <si>
    <t>从市级传承人中，遴选符合条件的人员，撰写调查报告，制作时报视频，申报省级代表性传承人</t>
  </si>
  <si>
    <t>时效指标</t>
  </si>
  <si>
    <t>项目时效</t>
  </si>
  <si>
    <t>年</t>
  </si>
  <si>
    <t>保证组织初赛和参加全市“民族民间歌舞乐展演”及“赛装节”复赛及全省评选决赛活动顺利开展</t>
  </si>
  <si>
    <t>成本指标</t>
  </si>
  <si>
    <t>非遗保护与传承项目成本</t>
  </si>
  <si>
    <t>25</t>
  </si>
  <si>
    <t>万元</t>
  </si>
  <si>
    <t>在预算资金内完成当年的非遗保护与传承”</t>
  </si>
  <si>
    <t>效益指标</t>
  </si>
  <si>
    <t>社会效益指标</t>
  </si>
  <si>
    <t>传承弘扬群众优秀文化，受益群众</t>
  </si>
  <si>
    <t>万人</t>
  </si>
  <si>
    <t>定性指标</t>
  </si>
  <si>
    <t>通过公众号、网站、曲靖M等多家云端传媒宣传各类活动信息，扩大文化影响力，丰富和活跃广大群众的文化活动。项目完成受益群众近两万人护成果。</t>
  </si>
  <si>
    <t>彰显我市特色文化实力</t>
  </si>
  <si>
    <t>中长</t>
  </si>
  <si>
    <t>期</t>
  </si>
  <si>
    <t>评选出优秀作品，传承我市群众优秀传统文化，丰富群众精神文化生活。</t>
  </si>
  <si>
    <t>可持续影响指标</t>
  </si>
  <si>
    <t>提升基层公共文化服务能力</t>
  </si>
  <si>
    <t>长</t>
  </si>
  <si>
    <t>服务群众、满足需求通教育引导群众、提高群众素养结合起来，促进基本公共文化服务标准化，展现广大基层群众对 美好生活的追求和真挚感受，展示云南大好河山和美丽家乡。</t>
  </si>
  <si>
    <t>满意度指标</t>
  </si>
  <si>
    <t>服务对象满意度指标</t>
  </si>
  <si>
    <t>人民群众满意度</t>
  </si>
  <si>
    <t>90</t>
  </si>
  <si>
    <t>%</t>
  </si>
  <si>
    <t>通过此次活动，营造和谐的团队精神，有利于维护社会稳定。使人民群众满意度得到提升。</t>
  </si>
  <si>
    <t>根据曲靖市人民政府公告第36号曲靖市政府非税收入管理暂行办法，非税收入返还，用于弥补事业经费不足，作为事业补助支出专项资金。促进文化馆事业发展。
完成单位内扣返回款的保险及公积金、年金上缴。以及工会经费正确使用，每年代收水电费按时上缴。以及公益性岗位补贴正确使用。</t>
  </si>
  <si>
    <t>完成非税申报</t>
  </si>
  <si>
    <t>完成年度非税申报</t>
  </si>
  <si>
    <t>完成单位内扣返回款的保险及公积金、年金上缴。以及工会经费正确使用，每年代收水电费按时上缴。以及公益性岗位补贴正确使用。</t>
  </si>
  <si>
    <t>完成时间</t>
  </si>
  <si>
    <t>2021年12月30日之前完成</t>
  </si>
  <si>
    <t>非税返还项目成本</t>
  </si>
  <si>
    <t>非税收入返还。</t>
  </si>
  <si>
    <t>自有资金项目成本</t>
  </si>
  <si>
    <t>100</t>
  </si>
  <si>
    <t>完成本年度非税申报及自有资金正确使用</t>
  </si>
  <si>
    <t>促进公共文化馆事业发展</t>
  </si>
  <si>
    <t>中长期</t>
  </si>
  <si>
    <t>群众满意程度</t>
  </si>
  <si>
    <t>95</t>
  </si>
  <si>
    <t>目标1：开展展览及各种宣传展示活动并进行各展厅布展;
目标2:展览展示及展览馆对广大市民免费开放；
目标3:开展青少年系列品牌活动及未成年人免费艺术培训。</t>
  </si>
  <si>
    <t>开展开放展览及各种宣传展示活动</t>
  </si>
  <si>
    <t>组织策划美术书法作品展，优秀摄影作品展及非物质文化遗产宣传展示活动。</t>
  </si>
  <si>
    <t>开展青少年系列品牌活动</t>
  </si>
  <si>
    <t>组织策划及举办第二十六届青少年曲艺（故事）比赛。</t>
  </si>
  <si>
    <t>开展未成年人免费艺术培训活动</t>
  </si>
  <si>
    <t>组织策划及开展未成年人假期免费艺术培训活动。</t>
  </si>
  <si>
    <t>预算05-3表</t>
  </si>
  <si>
    <t>项目支出绩效目标表（另文下达）</t>
  </si>
  <si>
    <t>单位名称：曲靖市文化馆</t>
  </si>
  <si>
    <t>预算06表</t>
  </si>
  <si>
    <t>政府性基金预算支出预算表</t>
  </si>
  <si>
    <t>单位名称：预算科</t>
  </si>
  <si>
    <t>本年政府性基金预算支出</t>
  </si>
  <si>
    <t>本单位无政府性基金预算支出预算，此表为空。</t>
  </si>
  <si>
    <t>国有资本经营预算支出预算表</t>
  </si>
  <si>
    <t>本年国有资本经营预算支出</t>
  </si>
  <si>
    <t>本单位无国有资本经营预算支出预算，此表为空。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</si>
  <si>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</si>
  <si>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</si>
  <si>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</si>
  <si>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</si>
  <si>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</si>
  <si>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</si>
  <si>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</si>
  <si>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</si>
  <si>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</si>
  <si>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</si>
  <si>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</si>
  <si>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本单位无部门政府采购预算，此表为空。</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</si>
  <si>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</si>
  <si>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</si>
  <si>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</si>
  <si>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</si>
  <si>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</si>
  <si>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</si>
  <si>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</si>
  <si>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</si>
  <si>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</si>
  <si>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</si>
  <si>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本单位无部门政府购买服务预算，此表为空。</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</si>
  <si>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</si>
  <si>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</si>
  <si>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</si>
  <si>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</si>
  <si>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</si>
  <si>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</si>
  <si>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</si>
  <si>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</si>
  <si>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</si>
  <si>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</si>
  <si>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</si>
  <si>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</si>
  <si>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</si>
  <si>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</si>
  <si>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</si>
  <si>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本单位无市对下转移支付预算，此表为空。</t>
  </si>
  <si>
    <t>预算10-2表</t>
  </si>
  <si>
    <t>市对下转移支付绩效目标表</t>
  </si>
  <si>
    <t>本单位无市对下转移支付绩效，此表为空。</t>
  </si>
  <si>
    <t>预算11表</t>
  </si>
  <si>
    <t>新增资产配置表</t>
  </si>
  <si>
    <t>资产类别</t>
  </si>
  <si>
    <t>资产分类代码.名称</t>
  </si>
  <si>
    <t>资产名称</t>
  </si>
  <si>
    <t>计量单位</t>
  </si>
  <si>
    <t>财政部门批复数（元）</t>
  </si>
  <si>
    <t>单价</t>
  </si>
  <si>
    <t>金额</t>
  </si>
  <si>
    <t>本单位无新增资产，此表为空。</t>
  </si>
  <si>
    <t>预算12表</t>
  </si>
  <si>
    <t>上级补助项目支出预算表</t>
  </si>
  <si>
    <t>上级补助</t>
  </si>
  <si>
    <t>本单位无上级补助项目支出，此表为空。</t>
  </si>
  <si>
    <t>预算13表</t>
  </si>
  <si>
    <t>部门项目中期规划预算表</t>
  </si>
  <si>
    <t>项目级次</t>
  </si>
  <si>
    <t>2023年</t>
  </si>
  <si>
    <t>2024年</t>
  </si>
  <si>
    <t>2025年</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</si>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</sst>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Red]\-0.00\ "/>
  </numFmts>
  <fonts count="56">
    <font>
      <sz val="11"/>
      <color theme="1"/>
      <name val="宋体"/>
      <charset val="134"/>
      <scheme val="minor"/>
    </font>
    <font>
      <b/>
      <sz val="11"/>
      <color theme="1"/>
      <name val="宋体"/>
      <charset val="134"/>
      <scheme val="minor"/>
    </font>
    <font>
      <sz val="10"/>
      <color rgb="FF000000"/>
      <name val="宋体"/>
      <charset val="134"/>
    </font>
    <font>
      <sz val="23"/>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22"/>
      <color rgb="FF000000"/>
      <name val="宋体"/>
      <charset val="134"/>
    </font>
    <font>
      <sz val="10"/>
      <color rgb="FF000000"/>
      <name val="Arial"/>
      <charset val="134"/>
    </font>
    <font>
      <sz val="32"/>
      <color rgb="FF000000"/>
      <name val="宋体"/>
      <charset val="134"/>
    </font>
    <font>
      <sz val="10"/>
      <color rgb="FFFFFFFF"/>
      <name val="宋体"/>
      <charset val="134"/>
    </font>
    <font>
      <sz val="21"/>
      <color rgb="FF000000"/>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宋体"/>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11"/>
      <color rgb="FF000000"/>
      <name val="宋体"/>
      <charset val="134"/>
    </font>
    <font>
      <sz val="10.5"/>
      <color theme="1"/>
      <name val="normal"/>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22"/>
      <color rgb="FF000000"/>
      <name val="宋体"/>
      <charset val="134"/>
    </font>
    <font>
      <sz val="9"/>
      <color rgb="FF000000"/>
      <name val="Microsoft YaHei UI"/>
      <charset val="134"/>
    </font>
    <font>
      <b/>
      <sz val="20"/>
      <color rgb="FF000000"/>
      <name val="宋体"/>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2" borderId="13"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4" applyNumberFormat="0" applyFill="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39" fillId="0" borderId="0" applyNumberFormat="0" applyFill="0" applyBorder="0" applyAlignment="0" applyProtection="0">
      <alignment vertical="center"/>
    </xf>
    <xf numFmtId="0" fontId="40" fillId="3" borderId="16" applyNumberFormat="0" applyAlignment="0" applyProtection="0">
      <alignment vertical="center"/>
    </xf>
    <xf numFmtId="0" fontId="41" fillId="4" borderId="17" applyNumberFormat="0" applyAlignment="0" applyProtection="0">
      <alignment vertical="center"/>
    </xf>
    <xf numFmtId="0" fontId="42" fillId="4" borderId="16" applyNumberFormat="0" applyAlignment="0" applyProtection="0">
      <alignment vertical="center"/>
    </xf>
    <xf numFmtId="0" fontId="43" fillId="5" borderId="18" applyNumberFormat="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176" fontId="51" fillId="0" borderId="1">
      <alignment horizontal="right" vertical="center"/>
    </xf>
    <xf numFmtId="49" fontId="51" fillId="0" borderId="1">
      <alignment horizontal="left" vertical="center" wrapText="1"/>
    </xf>
    <xf numFmtId="176" fontId="51" fillId="0" borderId="1">
      <alignment horizontal="right" vertical="center"/>
    </xf>
    <xf numFmtId="177" fontId="51" fillId="0" borderId="1">
      <alignment horizontal="right" vertical="center"/>
    </xf>
    <xf numFmtId="178" fontId="51" fillId="0" borderId="1">
      <alignment horizontal="right" vertical="center"/>
    </xf>
    <xf numFmtId="179" fontId="51" fillId="0" borderId="1">
      <alignment horizontal="right" vertical="center"/>
    </xf>
    <xf numFmtId="10" fontId="51" fillId="0" borderId="1">
      <alignment horizontal="right" vertical="center"/>
    </xf>
    <xf numFmtId="180" fontId="51" fillId="0" borderId="1">
      <alignment horizontal="right" vertical="center"/>
    </xf>
    <xf numFmtId="0" fontId="2" fillId="0" borderId="0"/>
    <xf numFmtId="0" fontId="52" fillId="0" borderId="0">
      <alignment horizontal="center" vertical="center"/>
    </xf>
    <xf numFmtId="0" fontId="5" fillId="0" borderId="0">
      <alignment horizontal="left" vertical="center"/>
    </xf>
    <xf numFmtId="0" fontId="6" fillId="0" borderId="5">
      <alignment horizontal="center" vertical="center"/>
    </xf>
    <xf numFmtId="0" fontId="6" fillId="0" borderId="2">
      <alignment horizontal="center" vertical="center"/>
    </xf>
    <xf numFmtId="0" fontId="6" fillId="0" borderId="4">
      <alignment horizontal="center" vertical="center"/>
    </xf>
    <xf numFmtId="0" fontId="5" fillId="0" borderId="1">
      <alignment horizontal="left" vertical="center"/>
    </xf>
    <xf numFmtId="0" fontId="5" fillId="0" borderId="4">
      <alignment horizontal="left" vertical="center"/>
    </xf>
    <xf numFmtId="0" fontId="2" fillId="0" borderId="1"/>
    <xf numFmtId="0" fontId="31" fillId="0" borderId="4">
      <alignment horizontal="center" vertical="center"/>
    </xf>
    <xf numFmtId="0" fontId="31" fillId="0" borderId="4">
      <alignment horizontal="center" vertical="center"/>
      <protection locked="0"/>
    </xf>
    <xf numFmtId="0" fontId="4" fillId="0" borderId="0">
      <alignment horizontal="center" vertical="top"/>
    </xf>
    <xf numFmtId="0" fontId="29" fillId="0" borderId="0">
      <alignment horizontal="center" vertical="center"/>
    </xf>
    <xf numFmtId="0" fontId="6" fillId="0" borderId="7">
      <alignment horizontal="center" vertical="center"/>
    </xf>
    <xf numFmtId="4" fontId="5" fillId="0" borderId="1">
      <alignment horizontal="right" vertical="center"/>
    </xf>
    <xf numFmtId="4" fontId="5" fillId="0" borderId="1">
      <alignment horizontal="right" vertical="center"/>
      <protection locked="0"/>
    </xf>
    <xf numFmtId="4" fontId="5" fillId="0" borderId="11">
      <alignment horizontal="right" vertical="center"/>
      <protection locked="0"/>
    </xf>
    <xf numFmtId="4" fontId="31" fillId="0" borderId="11">
      <alignment horizontal="right" vertical="center"/>
    </xf>
    <xf numFmtId="4" fontId="5" fillId="0" borderId="11">
      <alignment horizontal="right" vertical="center"/>
    </xf>
    <xf numFmtId="0" fontId="31" fillId="0" borderId="1">
      <alignment horizontal="center" vertical="center"/>
    </xf>
    <xf numFmtId="0" fontId="5" fillId="0" borderId="0">
      <alignment horizontal="right"/>
    </xf>
    <xf numFmtId="4" fontId="31" fillId="0" borderId="1">
      <alignment horizontal="right" vertical="center"/>
    </xf>
    <xf numFmtId="0" fontId="5" fillId="0" borderId="1">
      <alignment horizontal="right" vertical="center"/>
    </xf>
    <xf numFmtId="4" fontId="31" fillId="0" borderId="1">
      <alignment horizontal="right" vertical="center"/>
      <protection locked="0"/>
    </xf>
    <xf numFmtId="0" fontId="53" fillId="0" borderId="0">
      <alignment vertical="top"/>
      <protection locked="0"/>
    </xf>
    <xf numFmtId="0" fontId="2" fillId="0" borderId="0"/>
    <xf numFmtId="0" fontId="52" fillId="0" borderId="0">
      <alignment horizontal="center" vertical="center"/>
      <protection locked="0"/>
    </xf>
    <xf numFmtId="0" fontId="5" fillId="0" borderId="0">
      <alignment horizontal="left" vertical="center"/>
    </xf>
    <xf numFmtId="0" fontId="2" fillId="0" borderId="2">
      <alignment horizontal="center" vertical="center" wrapText="1"/>
      <protection locked="0"/>
    </xf>
    <xf numFmtId="0" fontId="2" fillId="0" borderId="3">
      <alignment horizontal="center" vertical="center" wrapText="1"/>
    </xf>
    <xf numFmtId="0" fontId="2" fillId="0" borderId="4">
      <alignment horizontal="center" vertical="center"/>
    </xf>
    <xf numFmtId="0" fontId="2" fillId="0" borderId="5">
      <alignment horizontal="center" vertical="center"/>
    </xf>
    <xf numFmtId="0" fontId="5" fillId="0" borderId="1">
      <alignment horizontal="left" vertical="center" wrapText="1"/>
    </xf>
    <xf numFmtId="0" fontId="5" fillId="0" borderId="5">
      <alignment horizontal="center" vertical="center"/>
      <protection locked="0"/>
    </xf>
    <xf numFmtId="0" fontId="4" fillId="0" borderId="0">
      <alignment horizontal="center" vertical="center"/>
    </xf>
    <xf numFmtId="0" fontId="6" fillId="0" borderId="0"/>
    <xf numFmtId="0" fontId="2" fillId="0" borderId="8">
      <alignment horizontal="center" vertical="center" wrapText="1"/>
      <protection locked="0"/>
    </xf>
    <xf numFmtId="0" fontId="2" fillId="0" borderId="9">
      <alignment horizontal="center" vertical="center" wrapText="1"/>
    </xf>
    <xf numFmtId="0" fontId="2" fillId="0" borderId="10">
      <alignment horizontal="center" vertical="center"/>
    </xf>
    <xf numFmtId="0" fontId="2" fillId="0" borderId="1">
      <alignment horizontal="center" vertical="center"/>
    </xf>
    <xf numFmtId="0" fontId="5" fillId="0" borderId="7">
      <alignment horizontal="right" vertical="center"/>
      <protection locked="0"/>
    </xf>
    <xf numFmtId="4" fontId="5" fillId="0" borderId="1">
      <alignment horizontal="right" vertical="center"/>
    </xf>
    <xf numFmtId="4" fontId="5" fillId="0" borderId="1">
      <alignment horizontal="right" vertical="center"/>
      <protection locked="0"/>
    </xf>
    <xf numFmtId="0" fontId="2" fillId="0" borderId="6">
      <alignment horizontal="center" vertical="center" wrapText="1"/>
      <protection locked="0"/>
    </xf>
    <xf numFmtId="0" fontId="2" fillId="0" borderId="6">
      <alignment horizontal="center" vertical="center" wrapText="1"/>
    </xf>
    <xf numFmtId="3" fontId="2" fillId="0" borderId="5">
      <alignment horizontal="center" vertical="center"/>
    </xf>
    <xf numFmtId="3" fontId="2" fillId="0" borderId="1">
      <alignment horizontal="center" vertical="center"/>
    </xf>
    <xf numFmtId="0" fontId="2" fillId="0" borderId="0">
      <protection locked="0"/>
    </xf>
    <xf numFmtId="0" fontId="4" fillId="0" borderId="0">
      <alignment horizontal="center" vertical="center"/>
      <protection locked="0"/>
    </xf>
    <xf numFmtId="0" fontId="6" fillId="0" borderId="0">
      <protection locked="0"/>
    </xf>
    <xf numFmtId="0" fontId="2" fillId="0" borderId="6">
      <alignment horizontal="center" vertical="center"/>
      <protection locked="0"/>
    </xf>
    <xf numFmtId="0" fontId="2" fillId="0" borderId="12">
      <alignment horizontal="center" vertical="center"/>
      <protection locked="0"/>
    </xf>
    <xf numFmtId="0" fontId="2" fillId="0" borderId="1">
      <alignment horizontal="center" vertical="center"/>
      <protection locked="0"/>
    </xf>
    <xf numFmtId="0" fontId="5" fillId="0" borderId="0">
      <alignment vertical="top"/>
      <protection locked="0"/>
    </xf>
    <xf numFmtId="0" fontId="2" fillId="0" borderId="12">
      <alignment horizontal="center" vertical="center" wrapText="1"/>
    </xf>
    <xf numFmtId="0" fontId="2" fillId="0" borderId="10">
      <alignment horizontal="center" vertical="center" wrapText="1"/>
      <protection locked="0"/>
    </xf>
    <xf numFmtId="0" fontId="2" fillId="0" borderId="7">
      <alignment horizontal="center" vertical="center" wrapText="1"/>
    </xf>
    <xf numFmtId="0" fontId="2" fillId="0" borderId="10">
      <alignment horizontal="center" vertical="center" wrapText="1"/>
    </xf>
    <xf numFmtId="0" fontId="2" fillId="0" borderId="9">
      <alignment horizontal="center" vertical="center" wrapText="1"/>
      <protection locked="0"/>
    </xf>
    <xf numFmtId="0" fontId="2" fillId="0" borderId="10">
      <alignment horizontal="center" vertical="center"/>
      <protection locked="0"/>
    </xf>
    <xf numFmtId="0" fontId="2" fillId="0" borderId="4">
      <alignment horizontal="center" vertical="center"/>
      <protection locked="0"/>
    </xf>
    <xf numFmtId="3" fontId="2" fillId="0" borderId="4">
      <alignment horizontal="center" vertical="center"/>
    </xf>
    <xf numFmtId="4" fontId="5" fillId="0" borderId="4">
      <alignment horizontal="right" vertical="center"/>
      <protection locked="0"/>
    </xf>
    <xf numFmtId="3" fontId="2" fillId="0" borderId="10">
      <alignment horizontal="center" vertical="center"/>
    </xf>
    <xf numFmtId="4" fontId="5" fillId="0" borderId="10">
      <alignment horizontal="right" vertical="center"/>
      <protection locked="0"/>
    </xf>
    <xf numFmtId="0" fontId="5" fillId="0" borderId="10">
      <alignment horizontal="right" vertical="center"/>
      <protection locked="0"/>
    </xf>
    <xf numFmtId="0" fontId="5" fillId="0" borderId="0">
      <alignment horizontal="right" wrapText="1"/>
      <protection locked="0"/>
    </xf>
    <xf numFmtId="0" fontId="2" fillId="0" borderId="8">
      <alignment horizontal="center" vertical="center" wrapText="1"/>
    </xf>
    <xf numFmtId="0" fontId="5" fillId="0" borderId="10">
      <alignment horizontal="right" vertical="center"/>
    </xf>
    <xf numFmtId="0" fontId="2" fillId="0" borderId="1"/>
    <xf numFmtId="0" fontId="2" fillId="0" borderId="0">
      <alignment horizontal="right" vertical="center"/>
      <protection locked="0"/>
    </xf>
    <xf numFmtId="0" fontId="2" fillId="0" borderId="0">
      <alignment horizontal="right"/>
      <protection locked="0"/>
    </xf>
    <xf numFmtId="0" fontId="2" fillId="0" borderId="7">
      <alignment horizontal="center" vertical="center" wrapText="1"/>
      <protection locked="0"/>
    </xf>
    <xf numFmtId="0" fontId="53" fillId="0" borderId="0">
      <alignment vertical="top"/>
      <protection locked="0"/>
    </xf>
    <xf numFmtId="0" fontId="2" fillId="0" borderId="0"/>
    <xf numFmtId="0" fontId="4" fillId="0" borderId="0">
      <alignment horizontal="center" vertical="center"/>
    </xf>
    <xf numFmtId="0" fontId="5" fillId="0" borderId="0">
      <alignment horizontal="left" vertical="center" wrapText="1"/>
      <protection locked="0"/>
    </xf>
    <xf numFmtId="0" fontId="6" fillId="0" borderId="2">
      <alignment horizontal="center" vertical="center" wrapText="1"/>
    </xf>
    <xf numFmtId="0" fontId="6" fillId="0" borderId="4">
      <alignment horizontal="center" vertical="center"/>
    </xf>
    <xf numFmtId="0" fontId="5" fillId="0" borderId="4">
      <alignment horizontal="left" vertical="center" wrapText="1"/>
    </xf>
    <xf numFmtId="0" fontId="2" fillId="0" borderId="11">
      <alignment horizontal="center" vertical="center" wrapText="1"/>
      <protection locked="0"/>
    </xf>
    <xf numFmtId="0" fontId="6" fillId="0" borderId="0">
      <alignment horizontal="left" vertical="center" wrapText="1"/>
    </xf>
    <xf numFmtId="0" fontId="6" fillId="0" borderId="8">
      <alignment horizontal="center" vertical="center" wrapText="1"/>
    </xf>
    <xf numFmtId="0" fontId="6" fillId="0" borderId="10">
      <alignment horizontal="center" vertical="center"/>
    </xf>
    <xf numFmtId="0" fontId="5" fillId="0" borderId="10">
      <alignment horizontal="left" vertical="center" wrapText="1"/>
    </xf>
    <xf numFmtId="0" fontId="2" fillId="0" borderId="10">
      <alignment horizontal="center" vertical="center" wrapText="1"/>
    </xf>
    <xf numFmtId="0" fontId="6" fillId="0" borderId="0">
      <alignment wrapText="1"/>
    </xf>
    <xf numFmtId="0" fontId="6" fillId="0" borderId="8">
      <alignment horizontal="center" vertical="center"/>
    </xf>
    <xf numFmtId="4" fontId="5" fillId="0" borderId="10">
      <alignment horizontal="right" vertical="center"/>
    </xf>
    <xf numFmtId="0" fontId="6" fillId="0" borderId="0"/>
    <xf numFmtId="0" fontId="6" fillId="0" borderId="6">
      <alignment horizontal="center" vertical="center"/>
    </xf>
    <xf numFmtId="0" fontId="6" fillId="0" borderId="7">
      <alignment horizontal="center" vertical="center"/>
    </xf>
    <xf numFmtId="3" fontId="6" fillId="0" borderId="10">
      <alignment horizontal="center" vertical="center"/>
      <protection locked="0"/>
    </xf>
    <xf numFmtId="3" fontId="6" fillId="0" borderId="10">
      <alignment horizontal="center" vertical="center"/>
    </xf>
    <xf numFmtId="4" fontId="5" fillId="0" borderId="10">
      <alignment horizontal="right" vertical="center"/>
      <protection locked="0"/>
    </xf>
    <xf numFmtId="0" fontId="6" fillId="0" borderId="10">
      <alignment horizontal="center" vertical="center"/>
      <protection locked="0"/>
    </xf>
    <xf numFmtId="0" fontId="2" fillId="0" borderId="8">
      <alignment horizontal="center" vertical="center"/>
    </xf>
    <xf numFmtId="0" fontId="2" fillId="0" borderId="8">
      <alignment horizontal="center" vertical="center" wrapText="1"/>
    </xf>
    <xf numFmtId="0" fontId="6" fillId="0" borderId="8">
      <alignment horizontal="center" vertical="center" wrapText="1"/>
      <protection locked="0"/>
    </xf>
    <xf numFmtId="0" fontId="6" fillId="0" borderId="6">
      <alignment horizontal="center" vertical="center" wrapText="1"/>
    </xf>
    <xf numFmtId="0" fontId="6" fillId="0" borderId="10">
      <alignment horizontal="center" vertical="center" wrapText="1"/>
      <protection locked="0"/>
    </xf>
    <xf numFmtId="3" fontId="6" fillId="0" borderId="10">
      <alignment horizontal="center" vertical="top"/>
      <protection locked="0"/>
    </xf>
    <xf numFmtId="0" fontId="2" fillId="0" borderId="10">
      <alignment horizontal="center" vertical="top"/>
    </xf>
    <xf numFmtId="0" fontId="5" fillId="0" borderId="0">
      <alignment horizontal="right" vertical="center"/>
    </xf>
    <xf numFmtId="0" fontId="6" fillId="0" borderId="7">
      <alignment horizontal="center" vertical="center" wrapText="1"/>
    </xf>
    <xf numFmtId="0" fontId="53" fillId="0" borderId="0">
      <alignment vertical="top"/>
      <protection locked="0"/>
    </xf>
    <xf numFmtId="0" fontId="2" fillId="0" borderId="0">
      <alignment vertical="center"/>
    </xf>
    <xf numFmtId="0" fontId="52" fillId="0" borderId="0">
      <alignment horizontal="center" vertical="center"/>
    </xf>
    <xf numFmtId="0" fontId="5" fillId="0" borderId="0">
      <alignment horizontal="left" vertical="center"/>
      <protection locked="0"/>
    </xf>
    <xf numFmtId="0" fontId="6" fillId="0" borderId="5">
      <alignment horizontal="center" vertical="center"/>
    </xf>
    <xf numFmtId="0" fontId="6" fillId="0" borderId="2">
      <alignment horizontal="center" vertical="center"/>
    </xf>
    <xf numFmtId="0" fontId="6" fillId="0" borderId="4">
      <alignment horizontal="center" vertical="center"/>
    </xf>
    <xf numFmtId="0" fontId="5" fillId="0" borderId="1">
      <alignment vertical="center"/>
    </xf>
    <xf numFmtId="0" fontId="5" fillId="0" borderId="1">
      <alignment vertical="center"/>
      <protection locked="0"/>
    </xf>
    <xf numFmtId="0" fontId="5" fillId="0" borderId="1">
      <alignment horizontal="left" vertical="center"/>
    </xf>
    <xf numFmtId="0" fontId="31" fillId="0" borderId="1">
      <alignment horizontal="center" vertical="center"/>
    </xf>
    <xf numFmtId="0" fontId="31" fillId="0" borderId="1">
      <alignment horizontal="center" vertical="center"/>
      <protection locked="0"/>
    </xf>
    <xf numFmtId="0" fontId="54" fillId="0" borderId="0">
      <alignment horizontal="center" vertical="center"/>
    </xf>
    <xf numFmtId="0" fontId="29" fillId="0" borderId="0">
      <alignment horizontal="center" vertical="center"/>
    </xf>
    <xf numFmtId="0" fontId="6" fillId="0" borderId="7">
      <alignment horizontal="center" vertical="center"/>
    </xf>
    <xf numFmtId="0" fontId="6" fillId="0" borderId="2">
      <alignment horizontal="center" vertical="center"/>
      <protection locked="0"/>
    </xf>
    <xf numFmtId="0" fontId="6" fillId="0" borderId="4">
      <alignment horizontal="center" vertical="center" wrapText="1"/>
    </xf>
    <xf numFmtId="4" fontId="5" fillId="0" borderId="1">
      <alignment horizontal="right" vertical="center"/>
    </xf>
    <xf numFmtId="4" fontId="5" fillId="0" borderId="1">
      <alignment horizontal="right" vertical="center"/>
      <protection locked="0"/>
    </xf>
    <xf numFmtId="0" fontId="31" fillId="0" borderId="1">
      <alignment horizontal="right" vertical="center"/>
    </xf>
    <xf numFmtId="4" fontId="31" fillId="0" borderId="1">
      <alignment horizontal="right" vertical="center"/>
    </xf>
    <xf numFmtId="0" fontId="5" fillId="0" borderId="1">
      <alignment horizontal="left" vertical="center"/>
      <protection locked="0"/>
    </xf>
    <xf numFmtId="0" fontId="5" fillId="0" borderId="0">
      <alignment horizontal="right" vertical="center"/>
    </xf>
    <xf numFmtId="0" fontId="5" fillId="0" borderId="0">
      <alignment horizontal="right"/>
    </xf>
    <xf numFmtId="0" fontId="53" fillId="0" borderId="0">
      <alignment vertical="top"/>
      <protection locked="0"/>
    </xf>
    <xf numFmtId="49" fontId="2" fillId="0" borderId="0"/>
    <xf numFmtId="0" fontId="13" fillId="0" borderId="0">
      <alignment horizontal="center" vertical="center"/>
    </xf>
    <xf numFmtId="0" fontId="5" fillId="0" borderId="0">
      <alignment horizontal="left" vertical="center"/>
      <protection locked="0"/>
    </xf>
    <xf numFmtId="49" fontId="6" fillId="0" borderId="5">
      <alignment horizontal="center" vertical="center" wrapText="1"/>
    </xf>
    <xf numFmtId="49" fontId="6" fillId="0" borderId="1">
      <alignment horizontal="center" vertical="center"/>
    </xf>
    <xf numFmtId="0" fontId="5" fillId="0" borderId="1">
      <alignment horizontal="left" vertical="center" wrapText="1"/>
    </xf>
    <xf numFmtId="0" fontId="2" fillId="0" borderId="5">
      <alignment horizontal="center" vertical="center"/>
    </xf>
    <xf numFmtId="49" fontId="6" fillId="0" borderId="7">
      <alignment horizontal="center" vertical="center" wrapText="1"/>
    </xf>
    <xf numFmtId="0" fontId="2" fillId="0" borderId="7">
      <alignment horizontal="center" vertical="center"/>
    </xf>
    <xf numFmtId="0" fontId="2" fillId="0" borderId="0"/>
    <xf numFmtId="0" fontId="6" fillId="0" borderId="2">
      <alignment horizontal="center" vertical="center"/>
      <protection locked="0"/>
    </xf>
    <xf numFmtId="0" fontId="6" fillId="0" borderId="4">
      <alignment horizontal="center" vertical="center"/>
    </xf>
    <xf numFmtId="4" fontId="5" fillId="0" borderId="1">
      <alignment horizontal="right" vertical="center" wrapText="1"/>
    </xf>
    <xf numFmtId="4" fontId="5" fillId="0" borderId="1">
      <alignment horizontal="right" vertical="center" wrapText="1"/>
      <protection locked="0"/>
    </xf>
    <xf numFmtId="0" fontId="2" fillId="0" borderId="0">
      <alignment vertical="top"/>
    </xf>
    <xf numFmtId="0" fontId="6" fillId="0" borderId="5">
      <alignment horizontal="center" vertical="center"/>
      <protection locked="0"/>
    </xf>
    <xf numFmtId="0" fontId="6" fillId="0" borderId="1">
      <alignment horizontal="center" vertical="center"/>
    </xf>
    <xf numFmtId="49" fontId="6" fillId="0" borderId="1">
      <alignment horizontal="center" vertical="center"/>
      <protection locked="0"/>
    </xf>
    <xf numFmtId="0" fontId="6" fillId="0" borderId="6">
      <alignment horizontal="center" vertical="center"/>
    </xf>
    <xf numFmtId="0" fontId="2" fillId="0" borderId="0">
      <alignment horizontal="right" vertical="center"/>
    </xf>
    <xf numFmtId="0" fontId="2" fillId="0" borderId="0">
      <alignment horizontal="right"/>
    </xf>
    <xf numFmtId="0" fontId="6" fillId="0" borderId="7">
      <alignment horizontal="center" vertical="center"/>
    </xf>
    <xf numFmtId="0" fontId="5" fillId="0" borderId="0">
      <alignment horizontal="right" vertical="center"/>
    </xf>
    <xf numFmtId="0" fontId="5" fillId="0" borderId="0">
      <alignment horizontal="right"/>
    </xf>
    <xf numFmtId="0" fontId="6" fillId="0" borderId="8">
      <alignment horizontal="center" vertical="center"/>
    </xf>
    <xf numFmtId="0" fontId="6" fillId="0" borderId="10">
      <alignment horizontal="center" vertical="center"/>
    </xf>
    <xf numFmtId="0" fontId="2" fillId="0" borderId="1">
      <alignment horizontal="center"/>
    </xf>
    <xf numFmtId="0" fontId="53" fillId="0" borderId="0">
      <alignment vertical="top"/>
      <protection locked="0"/>
    </xf>
    <xf numFmtId="49" fontId="2" fillId="0" borderId="0"/>
    <xf numFmtId="0" fontId="25" fillId="0" borderId="0">
      <alignment horizontal="center" vertical="center"/>
    </xf>
    <xf numFmtId="0" fontId="6" fillId="0" borderId="0">
      <alignment horizontal="left" vertical="center"/>
    </xf>
    <xf numFmtId="0" fontId="6" fillId="0" borderId="5">
      <alignment horizontal="center" vertical="center"/>
    </xf>
    <xf numFmtId="49" fontId="6" fillId="0" borderId="5">
      <alignment horizontal="center" vertical="center" wrapText="1"/>
    </xf>
    <xf numFmtId="49" fontId="6" fillId="0" borderId="1">
      <alignment horizontal="center" vertical="center"/>
    </xf>
    <xf numFmtId="0" fontId="6" fillId="0" borderId="1">
      <alignment vertical="center" wrapText="1"/>
    </xf>
    <xf numFmtId="49" fontId="2" fillId="0" borderId="1"/>
    <xf numFmtId="0" fontId="55" fillId="0" borderId="5">
      <alignment horizontal="center" vertical="center"/>
    </xf>
    <xf numFmtId="49" fontId="2" fillId="0" borderId="0">
      <alignment horizontal="center"/>
    </xf>
    <xf numFmtId="0" fontId="6" fillId="0" borderId="6">
      <alignment horizontal="center" vertical="center"/>
    </xf>
    <xf numFmtId="49" fontId="6" fillId="0" borderId="6">
      <alignment horizontal="center" vertical="center" wrapText="1"/>
    </xf>
    <xf numFmtId="49" fontId="2" fillId="0" borderId="1">
      <alignment horizontal="center"/>
    </xf>
    <xf numFmtId="0" fontId="55" fillId="0" borderId="6">
      <alignment horizontal="center" vertical="center"/>
    </xf>
    <xf numFmtId="49" fontId="6" fillId="0" borderId="7">
      <alignment horizontal="center" vertical="center" wrapText="1"/>
    </xf>
    <xf numFmtId="0" fontId="55" fillId="0" borderId="7">
      <alignment horizontal="center" vertical="center"/>
    </xf>
    <xf numFmtId="0" fontId="9" fillId="0" borderId="0">
      <alignment vertical="top"/>
    </xf>
    <xf numFmtId="0" fontId="6" fillId="0" borderId="2">
      <alignment horizontal="center" vertical="center"/>
    </xf>
    <xf numFmtId="0" fontId="6" fillId="0" borderId="4">
      <alignment horizontal="center" vertical="center"/>
    </xf>
    <xf numFmtId="4" fontId="6" fillId="0" borderId="1">
      <alignment vertical="center"/>
    </xf>
    <xf numFmtId="0" fontId="9" fillId="0" borderId="1"/>
    <xf numFmtId="0" fontId="9" fillId="0" borderId="0"/>
    <xf numFmtId="0" fontId="2" fillId="0" borderId="0"/>
    <xf numFmtId="0" fontId="6" fillId="0" borderId="1">
      <alignment horizontal="center" vertical="center"/>
    </xf>
    <xf numFmtId="49" fontId="6" fillId="0" borderId="1">
      <alignment horizontal="center" vertical="center"/>
      <protection locked="0"/>
    </xf>
    <xf numFmtId="0" fontId="2" fillId="0" borderId="1"/>
    <xf numFmtId="0" fontId="6" fillId="0" borderId="7">
      <alignment horizontal="center" vertical="center"/>
    </xf>
    <xf numFmtId="0" fontId="6" fillId="0" borderId="5">
      <alignment horizontal="center" vertical="center"/>
      <protection locked="0"/>
    </xf>
    <xf numFmtId="0" fontId="6" fillId="0" borderId="6">
      <alignment horizontal="center" vertical="center"/>
      <protection locked="0"/>
    </xf>
    <xf numFmtId="0" fontId="6" fillId="0" borderId="7">
      <alignment horizontal="center" vertical="center"/>
      <protection locked="0"/>
    </xf>
    <xf numFmtId="0" fontId="2" fillId="0" borderId="0">
      <alignment horizontal="right" vertical="center"/>
    </xf>
    <xf numFmtId="0" fontId="2" fillId="0" borderId="0">
      <alignment horizontal="right"/>
    </xf>
    <xf numFmtId="0" fontId="9" fillId="0" borderId="1">
      <alignment horizontal="center" vertical="center"/>
    </xf>
    <xf numFmtId="0" fontId="5" fillId="0" borderId="0">
      <alignment horizontal="right" vertical="center"/>
      <protection locked="0"/>
    </xf>
    <xf numFmtId="0" fontId="6" fillId="0" borderId="1">
      <alignment horizontal="center" vertical="center"/>
      <protection locked="0"/>
    </xf>
    <xf numFmtId="0" fontId="2" fillId="0" borderId="7">
      <alignment horizontal="center" vertical="center"/>
    </xf>
    <xf numFmtId="4" fontId="6" fillId="0" borderId="1">
      <alignment vertical="center"/>
      <protection locked="0"/>
    </xf>
    <xf numFmtId="0" fontId="53" fillId="0" borderId="0">
      <alignment vertical="top"/>
      <protection locked="0"/>
    </xf>
    <xf numFmtId="0" fontId="2" fillId="0" borderId="0">
      <alignment horizontal="center" wrapText="1"/>
    </xf>
    <xf numFmtId="0" fontId="21" fillId="0" borderId="0">
      <alignment horizontal="center" vertical="center" wrapText="1"/>
    </xf>
    <xf numFmtId="0" fontId="5" fillId="0" borderId="0">
      <alignment horizontal="left" vertical="center"/>
      <protection locked="0"/>
    </xf>
    <xf numFmtId="0" fontId="6" fillId="0" borderId="2">
      <alignment horizontal="center" vertical="center" wrapText="1"/>
    </xf>
    <xf numFmtId="0" fontId="6" fillId="0" borderId="4">
      <alignment horizontal="center" vertical="center" wrapText="1"/>
    </xf>
    <xf numFmtId="0" fontId="22" fillId="0" borderId="1">
      <alignment horizontal="center" vertical="center" wrapText="1"/>
    </xf>
    <xf numFmtId="4" fontId="5" fillId="0" borderId="1">
      <alignment horizontal="right" vertical="center"/>
    </xf>
    <xf numFmtId="0" fontId="22" fillId="0" borderId="0">
      <alignment horizontal="center" wrapText="1"/>
    </xf>
    <xf numFmtId="0" fontId="6" fillId="0" borderId="2">
      <alignment horizontal="center" vertical="center"/>
    </xf>
    <xf numFmtId="0" fontId="6" fillId="0" borderId="4">
      <alignment horizontal="center" vertical="center"/>
    </xf>
    <xf numFmtId="0" fontId="2" fillId="0" borderId="0">
      <alignment wrapText="1"/>
    </xf>
    <xf numFmtId="0" fontId="6" fillId="0" borderId="5">
      <alignment horizontal="center" vertical="center"/>
    </xf>
    <xf numFmtId="0" fontId="6" fillId="0" borderId="1">
      <alignment horizontal="center" vertical="center"/>
    </xf>
    <xf numFmtId="0" fontId="22" fillId="0" borderId="5">
      <alignment horizontal="center" vertical="center" wrapText="1"/>
    </xf>
    <xf numFmtId="4" fontId="5" fillId="0" borderId="5">
      <alignment horizontal="right" vertical="center"/>
    </xf>
    <xf numFmtId="0" fontId="22" fillId="0" borderId="0">
      <alignment wrapText="1"/>
    </xf>
    <xf numFmtId="0" fontId="2" fillId="0" borderId="0"/>
    <xf numFmtId="0" fontId="6" fillId="0" borderId="6">
      <alignment horizontal="center" vertical="center"/>
    </xf>
    <xf numFmtId="0" fontId="22" fillId="0" borderId="0"/>
    <xf numFmtId="0" fontId="6" fillId="0" borderId="7">
      <alignment horizontal="center" vertical="center"/>
    </xf>
    <xf numFmtId="0" fontId="5" fillId="0" borderId="0">
      <alignment horizontal="right" wrapText="1"/>
    </xf>
    <xf numFmtId="0" fontId="53" fillId="0" borderId="0">
      <alignment vertical="top"/>
      <protection locked="0"/>
    </xf>
    <xf numFmtId="0" fontId="22" fillId="0" borderId="0">
      <alignment horizontal="center"/>
    </xf>
    <xf numFmtId="0" fontId="2" fillId="0" borderId="0"/>
    <xf numFmtId="0" fontId="4" fillId="0" borderId="0">
      <alignment horizontal="center" vertical="center"/>
      <protection locked="0"/>
    </xf>
    <xf numFmtId="0" fontId="5" fillId="0" borderId="0">
      <alignment horizontal="left" vertical="center"/>
      <protection locked="0"/>
    </xf>
    <xf numFmtId="0" fontId="6" fillId="0" borderId="2">
      <alignment horizontal="center" vertical="center" wrapText="1"/>
      <protection locked="0"/>
    </xf>
    <xf numFmtId="0" fontId="6" fillId="0" borderId="3">
      <alignment horizontal="center" vertical="center" wrapText="1"/>
      <protection locked="0"/>
    </xf>
    <xf numFmtId="0" fontId="6" fillId="0" borderId="3">
      <alignment horizontal="center" vertical="center"/>
    </xf>
    <xf numFmtId="0" fontId="6" fillId="0" borderId="4">
      <alignment horizontal="center" vertical="center"/>
      <protection locked="0"/>
    </xf>
    <xf numFmtId="0" fontId="2" fillId="0" borderId="1">
      <alignment horizontal="center" vertical="center"/>
      <protection locked="0"/>
    </xf>
    <xf numFmtId="0" fontId="5" fillId="0" borderId="1">
      <alignment horizontal="left" vertical="center"/>
    </xf>
    <xf numFmtId="0" fontId="5" fillId="0" borderId="1">
      <alignment horizontal="left" vertical="center" wrapText="1"/>
      <protection locked="0"/>
    </xf>
    <xf numFmtId="0" fontId="2" fillId="0" borderId="5">
      <alignment horizontal="center" vertical="center" wrapText="1"/>
      <protection locked="0"/>
    </xf>
    <xf numFmtId="0" fontId="2" fillId="0" borderId="0">
      <alignment vertical="top"/>
      <protection locked="0"/>
    </xf>
    <xf numFmtId="0" fontId="6" fillId="0" borderId="0">
      <alignment horizontal="left" vertical="center"/>
      <protection locked="0"/>
    </xf>
    <xf numFmtId="0" fontId="6" fillId="0" borderId="3">
      <alignment horizontal="center" vertical="center"/>
      <protection locked="0"/>
    </xf>
    <xf numFmtId="0" fontId="5" fillId="0" borderId="6">
      <alignment horizontal="left" vertical="center"/>
      <protection locked="0"/>
    </xf>
    <xf numFmtId="49" fontId="2" fillId="0" borderId="0">
      <protection locked="0"/>
    </xf>
    <xf numFmtId="0" fontId="5" fillId="0" borderId="7">
      <alignment horizontal="left" vertical="center"/>
      <protection locked="0"/>
    </xf>
    <xf numFmtId="0" fontId="2" fillId="0" borderId="0">
      <protection locked="0"/>
    </xf>
    <xf numFmtId="0" fontId="6" fillId="0" borderId="0">
      <protection locked="0"/>
    </xf>
    <xf numFmtId="0" fontId="6" fillId="0" borderId="5">
      <alignment horizontal="center" vertical="center"/>
      <protection locked="0"/>
    </xf>
    <xf numFmtId="0" fontId="6" fillId="0" borderId="2">
      <alignment horizontal="center" vertical="center"/>
      <protection locked="0"/>
    </xf>
    <xf numFmtId="4" fontId="5" fillId="0" borderId="1">
      <alignment horizontal="right" vertical="center"/>
      <protection locked="0"/>
    </xf>
    <xf numFmtId="0" fontId="6" fillId="0" borderId="6">
      <alignment horizontal="center" vertical="center"/>
      <protection locked="0"/>
    </xf>
    <xf numFmtId="0" fontId="6" fillId="0" borderId="5">
      <alignment horizontal="center" vertical="center" wrapText="1"/>
      <protection locked="0"/>
    </xf>
    <xf numFmtId="0" fontId="6" fillId="0" borderId="1">
      <alignment horizontal="center" vertical="center" wrapText="1"/>
      <protection locked="0"/>
    </xf>
    <xf numFmtId="0" fontId="4" fillId="0" borderId="0">
      <alignment horizontal="center" vertical="center"/>
    </xf>
    <xf numFmtId="0" fontId="6" fillId="0" borderId="0"/>
    <xf numFmtId="0" fontId="6" fillId="0" borderId="6">
      <alignment horizontal="center" vertical="center"/>
    </xf>
    <xf numFmtId="0" fontId="6" fillId="0" borderId="7">
      <alignment horizontal="center" vertical="center" wrapText="1"/>
      <protection locked="0"/>
    </xf>
    <xf numFmtId="0" fontId="6" fillId="0" borderId="4">
      <alignment horizontal="center" vertical="center" wrapText="1"/>
      <protection locked="0"/>
    </xf>
    <xf numFmtId="0" fontId="5" fillId="0" borderId="1">
      <alignment horizontal="right" vertical="center"/>
      <protection locked="0"/>
    </xf>
    <xf numFmtId="0" fontId="2" fillId="0" borderId="1"/>
    <xf numFmtId="0" fontId="6" fillId="0" borderId="7">
      <alignment horizontal="center" vertical="center"/>
      <protection locked="0"/>
    </xf>
    <xf numFmtId="0" fontId="6" fillId="0" borderId="5">
      <alignment horizontal="center" vertical="center"/>
    </xf>
    <xf numFmtId="0" fontId="6" fillId="0" borderId="7">
      <alignment horizontal="center" vertical="center"/>
    </xf>
    <xf numFmtId="0" fontId="6" fillId="0" borderId="6">
      <alignment horizontal="center" vertical="center" wrapText="1"/>
      <protection locked="0"/>
    </xf>
    <xf numFmtId="0" fontId="2" fillId="0" borderId="1">
      <alignment horizontal="center"/>
    </xf>
    <xf numFmtId="0" fontId="5" fillId="0" borderId="0">
      <alignment horizontal="right" vertical="center"/>
      <protection locked="0"/>
    </xf>
    <xf numFmtId="0" fontId="5" fillId="0" borderId="0">
      <alignment horizontal="right"/>
      <protection locked="0"/>
    </xf>
    <xf numFmtId="0" fontId="2" fillId="0" borderId="7">
      <alignment horizontal="center"/>
    </xf>
    <xf numFmtId="0" fontId="53" fillId="0" borderId="0">
      <alignment vertical="top"/>
      <protection locked="0"/>
    </xf>
    <xf numFmtId="0" fontId="2" fillId="0" borderId="0"/>
    <xf numFmtId="0" fontId="4" fillId="0" borderId="0">
      <alignment horizontal="center" vertical="center"/>
    </xf>
    <xf numFmtId="0" fontId="5" fillId="0" borderId="0">
      <alignment horizontal="left" vertical="center"/>
      <protection locked="0"/>
    </xf>
    <xf numFmtId="0" fontId="6" fillId="0" borderId="2">
      <alignment horizontal="center" vertical="center" wrapText="1"/>
      <protection locked="0"/>
    </xf>
    <xf numFmtId="0" fontId="6" fillId="0" borderId="3">
      <alignment horizontal="center" vertical="center" wrapText="1"/>
      <protection locked="0"/>
    </xf>
    <xf numFmtId="0" fontId="6" fillId="0" borderId="3">
      <alignment horizontal="center" vertical="center"/>
    </xf>
    <xf numFmtId="0" fontId="6" fillId="0" borderId="4">
      <alignment horizontal="center" vertical="center" wrapText="1"/>
      <protection locked="0"/>
    </xf>
    <xf numFmtId="0" fontId="2" fillId="0" borderId="1">
      <alignment horizontal="center" vertical="center"/>
    </xf>
    <xf numFmtId="0" fontId="5" fillId="0" borderId="1">
      <alignment horizontal="left" vertical="top" wrapText="1"/>
      <protection locked="0"/>
    </xf>
    <xf numFmtId="0" fontId="5" fillId="0" borderId="1">
      <alignment horizontal="left" vertical="top" wrapText="1"/>
    </xf>
    <xf numFmtId="0" fontId="2" fillId="0" borderId="1"/>
    <xf numFmtId="0" fontId="2" fillId="0" borderId="5">
      <alignment horizontal="center" vertical="center" wrapText="1"/>
      <protection locked="0"/>
    </xf>
    <xf numFmtId="0" fontId="2" fillId="0" borderId="0">
      <alignment vertical="top"/>
    </xf>
    <xf numFmtId="0" fontId="6" fillId="0" borderId="0">
      <alignment horizontal="left" vertical="center"/>
    </xf>
    <xf numFmtId="0" fontId="6" fillId="0" borderId="2">
      <alignment horizontal="center" vertical="center" wrapText="1"/>
    </xf>
    <xf numFmtId="0" fontId="6" fillId="0" borderId="4">
      <alignment horizontal="center" vertical="center"/>
    </xf>
    <xf numFmtId="0" fontId="5" fillId="0" borderId="6">
      <alignment horizontal="left" vertical="center"/>
    </xf>
    <xf numFmtId="0" fontId="5" fillId="0" borderId="1">
      <alignment horizontal="left" vertical="center" wrapText="1"/>
      <protection locked="0"/>
    </xf>
    <xf numFmtId="0" fontId="5" fillId="0" borderId="1">
      <alignment horizontal="left" vertical="center" wrapText="1"/>
    </xf>
    <xf numFmtId="49" fontId="2" fillId="0" borderId="0"/>
    <xf numFmtId="0" fontId="6" fillId="0" borderId="3">
      <alignment horizontal="center" vertical="center" wrapText="1"/>
    </xf>
    <xf numFmtId="0" fontId="6" fillId="0" borderId="4">
      <alignment horizontal="center" vertical="center" wrapText="1"/>
    </xf>
    <xf numFmtId="0" fontId="5" fillId="0" borderId="7">
      <alignment horizontal="left" vertical="center"/>
    </xf>
    <xf numFmtId="0" fontId="6" fillId="0" borderId="0"/>
    <xf numFmtId="0" fontId="6" fillId="0" borderId="2">
      <alignment horizontal="center" vertical="center"/>
    </xf>
    <xf numFmtId="4" fontId="5" fillId="0" borderId="1">
      <alignment horizontal="right" vertical="center" wrapText="1"/>
      <protection locked="0"/>
    </xf>
    <xf numFmtId="4" fontId="5" fillId="0" borderId="1">
      <alignment horizontal="right" vertical="center" wrapText="1"/>
    </xf>
    <xf numFmtId="0" fontId="6" fillId="0" borderId="5">
      <alignment horizontal="center" vertical="center"/>
    </xf>
    <xf numFmtId="0" fontId="6" fillId="0" borderId="21">
      <alignment horizontal="center" vertical="center"/>
    </xf>
    <xf numFmtId="0" fontId="6" fillId="0" borderId="11">
      <alignment horizontal="center" vertical="center" wrapText="1"/>
      <protection locked="0"/>
    </xf>
    <xf numFmtId="0" fontId="6" fillId="0" borderId="1">
      <alignment horizontal="center" vertical="center" wrapText="1"/>
    </xf>
    <xf numFmtId="0" fontId="6" fillId="0" borderId="6">
      <alignment horizontal="center" vertical="center"/>
    </xf>
    <xf numFmtId="0" fontId="6" fillId="0" borderId="8">
      <alignment horizontal="center" vertical="center"/>
    </xf>
    <xf numFmtId="0" fontId="6" fillId="0" borderId="10">
      <alignment horizontal="center" vertical="center"/>
    </xf>
    <xf numFmtId="0" fontId="2" fillId="0" borderId="1">
      <alignment horizontal="center" vertical="center"/>
      <protection locked="0"/>
    </xf>
    <xf numFmtId="0" fontId="6" fillId="0" borderId="7">
      <alignment horizontal="center" vertical="center"/>
    </xf>
    <xf numFmtId="4" fontId="5" fillId="0" borderId="1">
      <alignment horizontal="right" vertical="center"/>
      <protection locked="0"/>
    </xf>
    <xf numFmtId="4" fontId="5" fillId="0" borderId="1">
      <alignment horizontal="right" vertical="center"/>
    </xf>
    <xf numFmtId="0" fontId="5" fillId="0" borderId="1">
      <alignment horizontal="right" vertical="center" wrapText="1"/>
      <protection locked="0"/>
    </xf>
    <xf numFmtId="0" fontId="5" fillId="0" borderId="1">
      <alignment horizontal="right" vertical="center" wrapText="1"/>
    </xf>
    <xf numFmtId="0" fontId="5" fillId="0" borderId="0">
      <alignment horizontal="right" vertical="center"/>
    </xf>
    <xf numFmtId="0" fontId="5" fillId="0" borderId="0">
      <alignment horizontal="right"/>
    </xf>
    <xf numFmtId="0" fontId="53" fillId="0" borderId="0">
      <alignment vertical="top"/>
      <protection locked="0"/>
    </xf>
    <xf numFmtId="0" fontId="2" fillId="0" borderId="0">
      <alignment vertical="center"/>
    </xf>
    <xf numFmtId="0" fontId="52" fillId="0" borderId="0">
      <alignment horizontal="center" vertical="center"/>
    </xf>
    <xf numFmtId="0" fontId="5" fillId="0" borderId="0">
      <alignment horizontal="left" vertical="center"/>
      <protection locked="0"/>
    </xf>
    <xf numFmtId="0" fontId="6" fillId="0" borderId="1">
      <alignment horizontal="center" vertical="center" wrapText="1"/>
    </xf>
    <xf numFmtId="0" fontId="5" fillId="0" borderId="1">
      <alignment horizontal="left" vertical="center" wrapText="1"/>
    </xf>
    <xf numFmtId="0" fontId="5" fillId="0" borderId="2">
      <alignment horizontal="left" vertical="center" wrapText="1"/>
      <protection locked="0"/>
    </xf>
    <xf numFmtId="0" fontId="2" fillId="0" borderId="3">
      <alignment vertical="center"/>
    </xf>
    <xf numFmtId="0" fontId="2" fillId="0" borderId="4">
      <alignment vertical="center"/>
    </xf>
    <xf numFmtId="0" fontId="4" fillId="0" borderId="0">
      <alignment horizontal="center" vertical="center"/>
    </xf>
    <xf numFmtId="0" fontId="5" fillId="0" borderId="1">
      <alignment vertical="center" wrapText="1"/>
    </xf>
    <xf numFmtId="0" fontId="5" fillId="0" borderId="1">
      <alignment horizontal="left" vertical="center" wrapText="1"/>
      <protection locked="0"/>
    </xf>
    <xf numFmtId="0" fontId="5" fillId="0" borderId="1">
      <alignment horizontal="center" vertical="center" wrapText="1"/>
    </xf>
    <xf numFmtId="0" fontId="5" fillId="0" borderId="0">
      <alignment vertical="top"/>
      <protection locked="0"/>
    </xf>
    <xf numFmtId="0" fontId="4" fillId="0" borderId="0">
      <alignment horizontal="center" vertical="center"/>
      <protection locked="0"/>
    </xf>
    <xf numFmtId="0" fontId="6" fillId="0" borderId="1">
      <alignment horizontal="center" vertical="center"/>
      <protection locked="0"/>
    </xf>
    <xf numFmtId="0" fontId="5" fillId="0" borderId="1">
      <alignment horizontal="center" vertical="center"/>
      <protection locked="0"/>
    </xf>
    <xf numFmtId="0" fontId="5" fillId="0" borderId="0">
      <alignment horizontal="right" vertical="center"/>
      <protection locked="0"/>
    </xf>
    <xf numFmtId="0" fontId="53" fillId="0" borderId="0">
      <alignment vertical="top"/>
      <protection locked="0"/>
    </xf>
    <xf numFmtId="0" fontId="2" fillId="0" borderId="0">
      <alignment vertical="center"/>
    </xf>
    <xf numFmtId="0" fontId="52" fillId="0" borderId="0">
      <alignment horizontal="center" vertical="center"/>
    </xf>
    <xf numFmtId="0" fontId="5" fillId="0" borderId="0">
      <alignment horizontal="left" vertical="center"/>
      <protection locked="0"/>
    </xf>
    <xf numFmtId="0" fontId="6" fillId="0" borderId="1">
      <alignment horizontal="center" vertical="center" wrapText="1"/>
    </xf>
    <xf numFmtId="0" fontId="5" fillId="0" borderId="1">
      <alignment horizontal="left" vertical="center" wrapText="1"/>
    </xf>
    <xf numFmtId="0" fontId="5" fillId="0" borderId="1">
      <alignment horizontal="left" vertical="center" wrapText="1"/>
      <protection locked="0"/>
    </xf>
    <xf numFmtId="0" fontId="4" fillId="0" borderId="0">
      <alignment horizontal="center" vertical="center"/>
    </xf>
    <xf numFmtId="0" fontId="6" fillId="0" borderId="1">
      <alignment horizontal="center" vertical="center"/>
      <protection locked="0"/>
    </xf>
    <xf numFmtId="0" fontId="5" fillId="0" borderId="1">
      <alignment vertical="center" wrapText="1"/>
    </xf>
    <xf numFmtId="0" fontId="6" fillId="0" borderId="1">
      <alignment horizontal="center" vertical="center" wrapText="1"/>
      <protection locked="0"/>
    </xf>
    <xf numFmtId="0" fontId="5" fillId="0" borderId="1">
      <alignment horizontal="center" vertical="center" wrapText="1"/>
    </xf>
    <xf numFmtId="0" fontId="5" fillId="0" borderId="0">
      <alignment vertical="top"/>
      <protection locked="0"/>
    </xf>
    <xf numFmtId="0" fontId="4" fillId="0" borderId="0">
      <alignment horizontal="center" vertical="center"/>
      <protection locked="0"/>
    </xf>
    <xf numFmtId="0" fontId="5" fillId="0" borderId="1">
      <alignment horizontal="center" vertical="center"/>
      <protection locked="0"/>
    </xf>
    <xf numFmtId="0" fontId="5" fillId="0" borderId="0">
      <alignment horizontal="right" vertical="center"/>
      <protection locked="0"/>
    </xf>
    <xf numFmtId="0" fontId="53" fillId="0" borderId="0">
      <alignment vertical="top"/>
      <protection locked="0"/>
    </xf>
    <xf numFmtId="0" fontId="11" fillId="0" borderId="0">
      <alignment horizontal="right"/>
      <protection locked="0"/>
    </xf>
    <xf numFmtId="0" fontId="13" fillId="0" borderId="0">
      <alignment horizontal="center" vertical="center" wrapText="1"/>
      <protection locked="0"/>
    </xf>
    <xf numFmtId="0" fontId="5" fillId="0" borderId="0">
      <alignment horizontal="left" vertical="center"/>
      <protection locked="0"/>
    </xf>
    <xf numFmtId="0" fontId="6" fillId="0" borderId="2">
      <alignment horizontal="center" vertical="center"/>
      <protection locked="0"/>
    </xf>
    <xf numFmtId="0" fontId="6" fillId="0" borderId="3">
      <alignment horizontal="center" vertical="center"/>
      <protection locked="0"/>
    </xf>
    <xf numFmtId="0" fontId="6" fillId="0" borderId="1">
      <alignment horizontal="center" vertical="center"/>
      <protection locked="0"/>
    </xf>
    <xf numFmtId="0" fontId="5" fillId="0" borderId="1">
      <alignment horizontal="left" vertical="center" wrapText="1"/>
      <protection locked="0"/>
    </xf>
    <xf numFmtId="0" fontId="2" fillId="0" borderId="1"/>
    <xf numFmtId="0" fontId="2" fillId="0" borderId="6">
      <alignment horizontal="center" vertical="center"/>
      <protection locked="0"/>
    </xf>
    <xf numFmtId="0" fontId="2" fillId="0" borderId="0"/>
    <xf numFmtId="49" fontId="11" fillId="0" borderId="0">
      <protection locked="0"/>
    </xf>
    <xf numFmtId="49" fontId="6" fillId="0" borderId="2">
      <alignment horizontal="center" vertical="center" wrapText="1"/>
      <protection locked="0"/>
    </xf>
    <xf numFmtId="49" fontId="6" fillId="0" borderId="3">
      <alignment horizontal="center" vertical="center" wrapText="1"/>
      <protection locked="0"/>
    </xf>
    <xf numFmtId="49" fontId="6" fillId="0" borderId="1">
      <alignment horizontal="center" vertical="center"/>
      <protection locked="0"/>
    </xf>
    <xf numFmtId="49" fontId="2" fillId="0" borderId="0"/>
    <xf numFmtId="0" fontId="13" fillId="0" borderId="0">
      <alignment horizontal="center" vertical="center"/>
      <protection locked="0"/>
    </xf>
    <xf numFmtId="0" fontId="2" fillId="0" borderId="7">
      <alignment horizontal="center" vertical="center"/>
      <protection locked="0"/>
    </xf>
    <xf numFmtId="0" fontId="2" fillId="0" borderId="0">
      <alignment horizontal="right"/>
    </xf>
    <xf numFmtId="0" fontId="13" fillId="0" borderId="0">
      <alignment horizontal="center" vertical="center"/>
    </xf>
    <xf numFmtId="0" fontId="6" fillId="0" borderId="5">
      <alignment horizontal="center" vertical="center"/>
    </xf>
    <xf numFmtId="0" fontId="6" fillId="0" borderId="2">
      <alignment horizontal="center" vertical="center"/>
    </xf>
    <xf numFmtId="0" fontId="6" fillId="0" borderId="1">
      <alignment horizontal="center" vertical="center"/>
    </xf>
    <xf numFmtId="4" fontId="5" fillId="0" borderId="1">
      <alignment horizontal="right" vertical="center"/>
      <protection locked="0"/>
    </xf>
    <xf numFmtId="4" fontId="5" fillId="0" borderId="1">
      <alignment horizontal="right" vertical="center"/>
    </xf>
    <xf numFmtId="0" fontId="6" fillId="0" borderId="6">
      <alignment horizontal="center" vertical="center"/>
    </xf>
    <xf numFmtId="4" fontId="5" fillId="0" borderId="1">
      <alignment horizontal="right" vertical="center" wrapText="1"/>
      <protection locked="0"/>
    </xf>
    <xf numFmtId="4" fontId="5" fillId="0" borderId="1">
      <alignment horizontal="right" vertical="center" wrapText="1"/>
    </xf>
    <xf numFmtId="0" fontId="5" fillId="0" borderId="0">
      <alignment horizontal="right"/>
    </xf>
    <xf numFmtId="0" fontId="6" fillId="0" borderId="7">
      <alignment horizontal="center" vertical="center"/>
    </xf>
    <xf numFmtId="0" fontId="53" fillId="0" borderId="0">
      <alignment vertical="top"/>
      <protection locked="0"/>
    </xf>
    <xf numFmtId="0" fontId="11" fillId="0" borderId="0">
      <alignment horizontal="right"/>
      <protection locked="0"/>
    </xf>
    <xf numFmtId="0" fontId="13" fillId="0" borderId="0">
      <alignment horizontal="center" vertical="center" wrapText="1"/>
      <protection locked="0"/>
    </xf>
    <xf numFmtId="0" fontId="5" fillId="0" borderId="0">
      <alignment horizontal="left" vertical="center"/>
      <protection locked="0"/>
    </xf>
    <xf numFmtId="0" fontId="6" fillId="0" borderId="2">
      <alignment horizontal="center" vertical="center"/>
      <protection locked="0"/>
    </xf>
    <xf numFmtId="0" fontId="6" fillId="0" borderId="3">
      <alignment horizontal="center" vertical="center"/>
      <protection locked="0"/>
    </xf>
    <xf numFmtId="0" fontId="6" fillId="0" borderId="1">
      <alignment horizontal="center" vertical="center"/>
      <protection locked="0"/>
    </xf>
    <xf numFmtId="0" fontId="5" fillId="0" borderId="1">
      <alignment horizontal="left" vertical="center" wrapText="1"/>
      <protection locked="0"/>
    </xf>
    <xf numFmtId="0" fontId="2" fillId="0" borderId="6">
      <alignment horizontal="center" vertical="center"/>
      <protection locked="0"/>
    </xf>
    <xf numFmtId="0" fontId="2" fillId="0" borderId="0"/>
    <xf numFmtId="49" fontId="11" fillId="0" borderId="0">
      <protection locked="0"/>
    </xf>
    <xf numFmtId="49" fontId="6" fillId="0" borderId="2">
      <alignment horizontal="center" vertical="center" wrapText="1"/>
      <protection locked="0"/>
    </xf>
    <xf numFmtId="49" fontId="6" fillId="0" borderId="3">
      <alignment horizontal="center" vertical="center" wrapText="1"/>
      <protection locked="0"/>
    </xf>
    <xf numFmtId="49" fontId="6" fillId="0" borderId="1">
      <alignment horizontal="center" vertical="center"/>
      <protection locked="0"/>
    </xf>
    <xf numFmtId="49" fontId="2" fillId="0" borderId="0"/>
    <xf numFmtId="0" fontId="13" fillId="0" borderId="0">
      <alignment horizontal="center" vertical="center"/>
      <protection locked="0"/>
    </xf>
    <xf numFmtId="0" fontId="2" fillId="0" borderId="7">
      <alignment horizontal="center" vertical="center"/>
      <protection locked="0"/>
    </xf>
    <xf numFmtId="0" fontId="2" fillId="0" borderId="0">
      <alignment horizontal="right"/>
    </xf>
    <xf numFmtId="0" fontId="13" fillId="0" borderId="0">
      <alignment horizontal="center" vertical="center"/>
    </xf>
    <xf numFmtId="0" fontId="6" fillId="0" borderId="5">
      <alignment horizontal="center" vertical="center"/>
    </xf>
    <xf numFmtId="0" fontId="6" fillId="0" borderId="2">
      <alignment horizontal="center" vertical="center"/>
    </xf>
    <xf numFmtId="0" fontId="6" fillId="0" borderId="1">
      <alignment horizontal="center" vertical="center"/>
    </xf>
    <xf numFmtId="181" fontId="5" fillId="0" borderId="1">
      <alignment horizontal="right" vertical="center"/>
      <protection locked="0"/>
    </xf>
    <xf numFmtId="181" fontId="5" fillId="0" borderId="1">
      <alignment horizontal="right" vertical="center"/>
    </xf>
    <xf numFmtId="0" fontId="6" fillId="0" borderId="6">
      <alignment horizontal="center" vertical="center"/>
    </xf>
    <xf numFmtId="181" fontId="5" fillId="0" borderId="1">
      <alignment horizontal="right" vertical="center" wrapText="1"/>
      <protection locked="0"/>
    </xf>
    <xf numFmtId="181" fontId="5" fillId="0" borderId="1">
      <alignment horizontal="right" vertical="center" wrapText="1"/>
    </xf>
    <xf numFmtId="0" fontId="5" fillId="0" borderId="0">
      <alignment horizontal="right"/>
    </xf>
    <xf numFmtId="0" fontId="6" fillId="0" borderId="7">
      <alignment horizontal="center" vertical="center"/>
    </xf>
    <xf numFmtId="0" fontId="53" fillId="0" borderId="0">
      <alignment vertical="top"/>
      <protection locked="0"/>
    </xf>
    <xf numFmtId="0" fontId="2" fillId="0" borderId="0"/>
    <xf numFmtId="0" fontId="52" fillId="0" borderId="0">
      <alignment horizontal="center" vertical="center" wrapText="1"/>
    </xf>
    <xf numFmtId="0" fontId="5" fillId="0" borderId="0">
      <alignment horizontal="left" vertical="center"/>
    </xf>
    <xf numFmtId="0" fontId="6" fillId="0" borderId="2">
      <alignment horizontal="center" vertical="center" wrapText="1"/>
    </xf>
    <xf numFmtId="0" fontId="6" fillId="0" borderId="3">
      <alignment horizontal="center" vertical="center" wrapText="1"/>
    </xf>
    <xf numFmtId="0" fontId="6" fillId="0" borderId="4">
      <alignment horizontal="center" vertical="center" wrapText="1"/>
    </xf>
    <xf numFmtId="0" fontId="6" fillId="0" borderId="4">
      <alignment horizontal="center" vertical="center"/>
    </xf>
    <xf numFmtId="0" fontId="5" fillId="0" borderId="4">
      <alignment horizontal="left" vertical="center" wrapText="1"/>
    </xf>
    <xf numFmtId="0" fontId="5" fillId="0" borderId="11">
      <alignment horizontal="center" vertical="center"/>
    </xf>
    <xf numFmtId="0" fontId="4" fillId="0" borderId="0">
      <alignment horizontal="center" vertical="center"/>
    </xf>
    <xf numFmtId="0" fontId="6" fillId="0" borderId="0"/>
    <xf numFmtId="0" fontId="6" fillId="0" borderId="8">
      <alignment horizontal="center" vertical="center" wrapText="1"/>
    </xf>
    <xf numFmtId="0" fontId="6" fillId="0" borderId="9">
      <alignment horizontal="center" vertical="center" wrapText="1"/>
    </xf>
    <xf numFmtId="0" fontId="6" fillId="0" borderId="10">
      <alignment horizontal="center" vertical="center" wrapText="1"/>
    </xf>
    <xf numFmtId="0" fontId="6" fillId="0" borderId="10">
      <alignment horizontal="center" vertical="center"/>
    </xf>
    <xf numFmtId="0" fontId="5" fillId="0" borderId="10">
      <alignment horizontal="left" vertical="center" wrapText="1"/>
    </xf>
    <xf numFmtId="0" fontId="5" fillId="0" borderId="12">
      <alignment horizontal="left" vertical="center"/>
    </xf>
    <xf numFmtId="0" fontId="5" fillId="0" borderId="10">
      <alignment horizontal="right" vertical="center"/>
    </xf>
    <xf numFmtId="0" fontId="5" fillId="0" borderId="10">
      <alignment horizontal="right" vertical="center"/>
      <protection locked="0"/>
    </xf>
    <xf numFmtId="0" fontId="6" fillId="0" borderId="6">
      <alignment horizontal="center" vertical="center" wrapText="1"/>
    </xf>
    <xf numFmtId="0" fontId="6" fillId="0" borderId="10">
      <alignment horizontal="center" vertical="center"/>
      <protection locked="0"/>
    </xf>
    <xf numFmtId="0" fontId="5" fillId="0" borderId="0">
      <alignment vertical="top"/>
      <protection locked="0"/>
    </xf>
    <xf numFmtId="0" fontId="4" fillId="0" borderId="0">
      <alignment horizontal="center" vertical="center"/>
      <protection locked="0"/>
    </xf>
    <xf numFmtId="0" fontId="6" fillId="0" borderId="6">
      <alignment horizontal="center" vertical="center" wrapText="1"/>
      <protection locked="0"/>
    </xf>
    <xf numFmtId="0" fontId="6" fillId="0" borderId="9">
      <alignment horizontal="center" vertical="center" wrapText="1"/>
      <protection locked="0"/>
    </xf>
    <xf numFmtId="0" fontId="6" fillId="0" borderId="10">
      <alignment horizontal="center" vertical="center" wrapText="1"/>
      <protection locked="0"/>
    </xf>
    <xf numFmtId="0" fontId="6" fillId="0" borderId="12">
      <alignment horizontal="center" vertical="center" wrapText="1"/>
    </xf>
    <xf numFmtId="0" fontId="5" fillId="0" borderId="0">
      <alignment horizontal="right" vertical="center"/>
      <protection locked="0"/>
    </xf>
    <xf numFmtId="0" fontId="5" fillId="0" borderId="0">
      <alignment horizontal="right"/>
      <protection locked="0"/>
    </xf>
    <xf numFmtId="0" fontId="6" fillId="0" borderId="6">
      <alignment horizontal="center" vertical="center"/>
      <protection locked="0"/>
    </xf>
    <xf numFmtId="0" fontId="6" fillId="0" borderId="12">
      <alignment horizontal="center" vertical="center"/>
      <protection locked="0"/>
    </xf>
    <xf numFmtId="0" fontId="6" fillId="0" borderId="1">
      <alignment horizontal="center" vertical="center" wrapText="1"/>
      <protection locked="0"/>
    </xf>
    <xf numFmtId="0" fontId="5" fillId="0" borderId="1">
      <alignment horizontal="right" vertical="center"/>
      <protection locked="0"/>
    </xf>
    <xf numFmtId="0" fontId="6" fillId="0" borderId="12">
      <alignment horizontal="center" vertical="center" wrapText="1"/>
      <protection locked="0"/>
    </xf>
    <xf numFmtId="0" fontId="5" fillId="0" borderId="0">
      <alignment horizontal="right" vertical="center"/>
    </xf>
    <xf numFmtId="0" fontId="5" fillId="0" borderId="0">
      <alignment horizontal="right"/>
    </xf>
    <xf numFmtId="0" fontId="6" fillId="0" borderId="7">
      <alignment horizontal="center" vertical="center" wrapText="1"/>
    </xf>
    <xf numFmtId="0" fontId="53" fillId="0" borderId="0">
      <alignment vertical="top"/>
      <protection locked="0"/>
    </xf>
    <xf numFmtId="0" fontId="2" fillId="0" borderId="0">
      <alignment wrapText="1"/>
    </xf>
    <xf numFmtId="0" fontId="52" fillId="0" borderId="0">
      <alignment horizontal="center" vertical="center" wrapText="1"/>
    </xf>
    <xf numFmtId="0" fontId="5" fillId="0" borderId="0">
      <alignment horizontal="left" vertical="center" wrapText="1"/>
    </xf>
    <xf numFmtId="0" fontId="6" fillId="0" borderId="2">
      <alignment horizontal="center" vertical="center" wrapText="1"/>
    </xf>
    <xf numFmtId="0" fontId="6" fillId="0" borderId="3">
      <alignment horizontal="center" vertical="center" wrapText="1"/>
    </xf>
    <xf numFmtId="0" fontId="6" fillId="0" borderId="4">
      <alignment horizontal="center" vertical="center" wrapText="1"/>
    </xf>
    <xf numFmtId="0" fontId="5" fillId="0" borderId="4">
      <alignment horizontal="left" vertical="center" wrapText="1"/>
    </xf>
    <xf numFmtId="0" fontId="5" fillId="0" borderId="11">
      <alignment horizontal="center" vertical="center"/>
    </xf>
    <xf numFmtId="0" fontId="2" fillId="0" borderId="0"/>
    <xf numFmtId="0" fontId="4" fillId="0" borderId="0">
      <alignment horizontal="center" vertical="center" wrapText="1"/>
    </xf>
    <xf numFmtId="0" fontId="6" fillId="0" borderId="0">
      <alignment wrapText="1"/>
    </xf>
    <xf numFmtId="0" fontId="6" fillId="0" borderId="8">
      <alignment horizontal="center" vertical="center" wrapText="1"/>
    </xf>
    <xf numFmtId="0" fontId="6" fillId="0" borderId="9">
      <alignment horizontal="center" vertical="center" wrapText="1"/>
    </xf>
    <xf numFmtId="0" fontId="6" fillId="0" borderId="10">
      <alignment horizontal="center" vertical="center" wrapText="1"/>
    </xf>
    <xf numFmtId="0" fontId="5" fillId="0" borderId="10">
      <alignment horizontal="left" vertical="center" wrapText="1"/>
    </xf>
    <xf numFmtId="0" fontId="5" fillId="0" borderId="12">
      <alignment horizontal="left" vertical="center"/>
    </xf>
    <xf numFmtId="0" fontId="5" fillId="0" borderId="10">
      <alignment horizontal="left" vertical="center"/>
    </xf>
    <xf numFmtId="0" fontId="2" fillId="0" borderId="0">
      <protection locked="0"/>
    </xf>
    <xf numFmtId="0" fontId="4" fillId="0" borderId="0">
      <alignment horizontal="center" vertical="center"/>
      <protection locked="0"/>
    </xf>
    <xf numFmtId="0" fontId="6" fillId="0" borderId="0">
      <protection locked="0"/>
    </xf>
    <xf numFmtId="0" fontId="6" fillId="0" borderId="8">
      <alignment horizontal="center" vertical="center" wrapText="1"/>
      <protection locked="0"/>
    </xf>
    <xf numFmtId="0" fontId="6" fillId="0" borderId="9">
      <alignment horizontal="center" vertical="center" wrapText="1"/>
      <protection locked="0"/>
    </xf>
    <xf numFmtId="0" fontId="6" fillId="0" borderId="10">
      <alignment horizontal="center" vertical="center" wrapText="1"/>
      <protection locked="0"/>
    </xf>
    <xf numFmtId="0" fontId="5" fillId="0" borderId="10">
      <alignment horizontal="right" vertical="center"/>
      <protection locked="0"/>
    </xf>
    <xf numFmtId="0" fontId="5" fillId="0" borderId="10">
      <alignment horizontal="left" vertical="center" wrapText="1"/>
      <protection locked="0"/>
    </xf>
    <xf numFmtId="0" fontId="5" fillId="0" borderId="0">
      <alignment vertical="top"/>
      <protection locked="0"/>
    </xf>
    <xf numFmtId="0" fontId="6" fillId="0" borderId="6">
      <alignment horizontal="center" vertical="center" wrapText="1"/>
    </xf>
    <xf numFmtId="0" fontId="5" fillId="0" borderId="10">
      <alignment horizontal="right" vertical="center"/>
    </xf>
    <xf numFmtId="0" fontId="5" fillId="0" borderId="0">
      <alignment vertical="top" wrapText="1"/>
      <protection locked="0"/>
    </xf>
    <xf numFmtId="0" fontId="4" fillId="0" borderId="0">
      <alignment horizontal="center" vertical="center" wrapText="1"/>
      <protection locked="0"/>
    </xf>
    <xf numFmtId="0" fontId="6" fillId="0" borderId="6">
      <alignment horizontal="center" vertical="center" wrapText="1"/>
      <protection locked="0"/>
    </xf>
    <xf numFmtId="0" fontId="6" fillId="0" borderId="12">
      <alignment horizontal="center" vertical="center" wrapText="1"/>
    </xf>
    <xf numFmtId="0" fontId="5" fillId="0" borderId="0">
      <alignment horizontal="right" vertical="center"/>
      <protection locked="0"/>
    </xf>
    <xf numFmtId="0" fontId="5" fillId="0" borderId="0">
      <alignment horizontal="right"/>
      <protection locked="0"/>
    </xf>
    <xf numFmtId="0" fontId="6" fillId="0" borderId="6">
      <alignment horizontal="center" vertical="center"/>
      <protection locked="0"/>
    </xf>
    <xf numFmtId="0" fontId="6" fillId="0" borderId="12">
      <alignment horizontal="center" vertical="center"/>
      <protection locked="0"/>
    </xf>
    <xf numFmtId="0" fontId="6" fillId="0" borderId="1">
      <alignment horizontal="center" vertical="center" wrapText="1"/>
      <protection locked="0"/>
    </xf>
    <xf numFmtId="0" fontId="5" fillId="0" borderId="1">
      <alignment horizontal="right" vertical="center"/>
      <protection locked="0"/>
    </xf>
    <xf numFmtId="0" fontId="5" fillId="0" borderId="0">
      <alignment horizontal="right" vertical="center" wrapText="1"/>
      <protection locked="0"/>
    </xf>
    <xf numFmtId="0" fontId="5" fillId="0" borderId="0">
      <alignment horizontal="right" wrapText="1"/>
      <protection locked="0"/>
    </xf>
    <xf numFmtId="0" fontId="6" fillId="0" borderId="12">
      <alignment horizontal="center" vertical="center" wrapText="1"/>
      <protection locked="0"/>
    </xf>
    <xf numFmtId="0" fontId="5" fillId="0" borderId="0">
      <alignment horizontal="right" vertical="center" wrapText="1"/>
    </xf>
    <xf numFmtId="0" fontId="5" fillId="0" borderId="0">
      <alignment horizontal="right" wrapText="1"/>
    </xf>
    <xf numFmtId="0" fontId="6" fillId="0" borderId="7">
      <alignment horizontal="center" vertical="center" wrapText="1"/>
    </xf>
    <xf numFmtId="0" fontId="53" fillId="0" borderId="0">
      <alignment vertical="top"/>
      <protection locked="0"/>
    </xf>
    <xf numFmtId="0" fontId="2" fillId="0" borderId="0"/>
    <xf numFmtId="0" fontId="10" fillId="0" borderId="0">
      <alignment horizontal="center" vertical="center" wrapText="1"/>
    </xf>
    <xf numFmtId="0" fontId="6" fillId="0" borderId="0">
      <alignment horizontal="left" vertical="center" wrapText="1"/>
    </xf>
    <xf numFmtId="0" fontId="6" fillId="0" borderId="2">
      <alignment horizontal="center" vertical="center"/>
    </xf>
    <xf numFmtId="0" fontId="6" fillId="0" borderId="4">
      <alignment horizontal="center" vertical="center"/>
    </xf>
    <xf numFmtId="0" fontId="6" fillId="0" borderId="1">
      <alignment horizontal="center" vertical="center"/>
    </xf>
    <xf numFmtId="0" fontId="6" fillId="0" borderId="1">
      <alignment vertical="center" wrapText="1"/>
    </xf>
    <xf numFmtId="0" fontId="10" fillId="0" borderId="0">
      <alignment horizontal="center" vertical="center"/>
    </xf>
    <xf numFmtId="0" fontId="6" fillId="0" borderId="0">
      <alignment wrapText="1"/>
    </xf>
    <xf numFmtId="0" fontId="6" fillId="0" borderId="5">
      <alignment horizontal="center" vertical="center"/>
    </xf>
    <xf numFmtId="0" fontId="6" fillId="0" borderId="3">
      <alignment horizontal="center" vertical="center"/>
    </xf>
    <xf numFmtId="4" fontId="6" fillId="0" borderId="1">
      <alignment vertical="center"/>
    </xf>
    <xf numFmtId="4" fontId="6" fillId="0" borderId="1">
      <alignment vertical="center"/>
      <protection locked="0"/>
    </xf>
    <xf numFmtId="0" fontId="6" fillId="0" borderId="6">
      <alignment horizontal="center" vertical="center"/>
    </xf>
    <xf numFmtId="0" fontId="6" fillId="0" borderId="2">
      <alignment horizontal="center" vertical="center" wrapText="1"/>
    </xf>
    <xf numFmtId="0" fontId="2" fillId="0" borderId="0">
      <alignment horizontal="right" vertical="center"/>
    </xf>
    <xf numFmtId="0" fontId="6" fillId="0" borderId="0">
      <alignment horizontal="right" wrapText="1"/>
    </xf>
    <xf numFmtId="0" fontId="6" fillId="0" borderId="21">
      <alignment horizontal="center" vertical="center" wrapText="1"/>
    </xf>
    <xf numFmtId="4" fontId="6" fillId="0" borderId="5">
      <alignment vertical="center"/>
    </xf>
    <xf numFmtId="4" fontId="6" fillId="0" borderId="5">
      <alignment vertical="center"/>
      <protection locked="0"/>
    </xf>
    <xf numFmtId="0" fontId="6" fillId="0" borderId="1">
      <alignment horizontal="center" vertical="center"/>
      <protection locked="0"/>
    </xf>
    <xf numFmtId="0" fontId="9" fillId="0" borderId="0">
      <alignment vertical="top"/>
    </xf>
    <xf numFmtId="0" fontId="6" fillId="0" borderId="0">
      <protection locked="0"/>
    </xf>
    <xf numFmtId="0" fontId="9" fillId="0" borderId="0"/>
    <xf numFmtId="0" fontId="6" fillId="0" borderId="5">
      <alignment horizontal="center" vertical="center"/>
      <protection locked="0"/>
    </xf>
    <xf numFmtId="0" fontId="6" fillId="0" borderId="0"/>
    <xf numFmtId="0" fontId="6" fillId="0" borderId="0">
      <alignment horizontal="right" vertical="center"/>
      <protection locked="0"/>
    </xf>
    <xf numFmtId="0" fontId="5" fillId="0" borderId="0">
      <alignment horizontal="right" vertical="center"/>
      <protection locked="0"/>
    </xf>
    <xf numFmtId="0" fontId="6" fillId="0" borderId="0">
      <alignment vertical="top"/>
      <protection locked="0"/>
    </xf>
    <xf numFmtId="0" fontId="2" fillId="0" borderId="1">
      <alignment horizontal="center"/>
    </xf>
    <xf numFmtId="0" fontId="53" fillId="0" borderId="0">
      <alignment vertical="top"/>
      <protection locked="0"/>
    </xf>
    <xf numFmtId="0" fontId="2" fillId="0" borderId="0">
      <alignment vertical="center"/>
    </xf>
    <xf numFmtId="0" fontId="52" fillId="0" borderId="0">
      <alignment horizontal="center" vertical="center"/>
    </xf>
    <xf numFmtId="0" fontId="5" fillId="0" borderId="0">
      <alignment horizontal="left" vertical="center"/>
      <protection locked="0"/>
    </xf>
    <xf numFmtId="0" fontId="6" fillId="0" borderId="1">
      <alignment horizontal="center" vertical="center" wrapText="1"/>
    </xf>
    <xf numFmtId="0" fontId="5" fillId="0" borderId="1">
      <alignment horizontal="left" vertical="center" wrapText="1"/>
    </xf>
    <xf numFmtId="0" fontId="5" fillId="0" borderId="2">
      <alignment horizontal="left" vertical="center" wrapText="1"/>
      <protection locked="0"/>
    </xf>
    <xf numFmtId="0" fontId="2" fillId="0" borderId="3">
      <alignment vertical="center"/>
    </xf>
    <xf numFmtId="0" fontId="2" fillId="0" borderId="4">
      <alignment vertical="center"/>
    </xf>
    <xf numFmtId="0" fontId="4" fillId="0" borderId="0">
      <alignment horizontal="center" vertical="center"/>
    </xf>
    <xf numFmtId="0" fontId="6" fillId="0" borderId="1">
      <alignment horizontal="center" vertical="center"/>
      <protection locked="0"/>
    </xf>
    <xf numFmtId="0" fontId="5" fillId="0" borderId="1">
      <alignment vertical="center" wrapText="1"/>
    </xf>
    <xf numFmtId="0" fontId="5" fillId="0" borderId="1">
      <alignment horizontal="left" vertical="center" wrapText="1"/>
      <protection locked="0"/>
    </xf>
    <xf numFmtId="0" fontId="6" fillId="0" borderId="1">
      <alignment horizontal="center" vertical="center" wrapText="1"/>
      <protection locked="0"/>
    </xf>
    <xf numFmtId="0" fontId="5" fillId="0" borderId="1">
      <alignment horizontal="center" vertical="center" wrapText="1"/>
    </xf>
    <xf numFmtId="0" fontId="5" fillId="0" borderId="0">
      <alignment vertical="top"/>
      <protection locked="0"/>
    </xf>
    <xf numFmtId="0" fontId="4" fillId="0" borderId="0">
      <alignment horizontal="center" vertical="center"/>
      <protection locked="0"/>
    </xf>
    <xf numFmtId="0" fontId="5" fillId="0" borderId="1">
      <alignment horizontal="center" vertical="center"/>
      <protection locked="0"/>
    </xf>
    <xf numFmtId="0" fontId="5" fillId="0" borderId="0">
      <alignment horizontal="right" vertical="center"/>
      <protection locked="0"/>
    </xf>
    <xf numFmtId="0" fontId="53" fillId="0" borderId="0">
      <alignment vertical="top"/>
      <protection locked="0"/>
    </xf>
    <xf numFmtId="0" fontId="2" fillId="0" borderId="0">
      <alignment vertical="center"/>
    </xf>
    <xf numFmtId="0" fontId="52" fillId="0" borderId="0">
      <alignment horizontal="center" vertical="center" wrapText="1"/>
    </xf>
    <xf numFmtId="0" fontId="5" fillId="0" borderId="0">
      <alignment horizontal="left" vertical="center"/>
    </xf>
    <xf numFmtId="0" fontId="6" fillId="0" borderId="2">
      <alignment horizontal="center" vertical="center" wrapText="1"/>
    </xf>
    <xf numFmtId="0" fontId="6" fillId="0" borderId="4">
      <alignment horizontal="center" vertical="center" wrapText="1"/>
    </xf>
    <xf numFmtId="0" fontId="6" fillId="0" borderId="1">
      <alignment horizontal="center" vertical="center" wrapText="1"/>
    </xf>
    <xf numFmtId="0" fontId="5" fillId="0" borderId="1">
      <alignment vertical="center" wrapText="1"/>
    </xf>
    <xf numFmtId="0" fontId="5" fillId="0" borderId="1">
      <alignment horizontal="center" vertical="center" wrapText="1"/>
      <protection locked="0"/>
    </xf>
    <xf numFmtId="0" fontId="4" fillId="0" borderId="0">
      <alignment horizontal="center" vertical="center"/>
    </xf>
    <xf numFmtId="0" fontId="6" fillId="0" borderId="0">
      <alignment horizontal="left" vertical="center"/>
    </xf>
    <xf numFmtId="0" fontId="5" fillId="0" borderId="7">
      <alignment vertical="center" wrapText="1"/>
      <protection locked="0"/>
    </xf>
    <xf numFmtId="0" fontId="6" fillId="0" borderId="5">
      <alignment horizontal="center" vertical="center" wrapText="1"/>
    </xf>
    <xf numFmtId="0" fontId="5" fillId="0" borderId="1">
      <alignment horizontal="right" vertical="center" wrapText="1"/>
    </xf>
    <xf numFmtId="0" fontId="5" fillId="0" borderId="1">
      <alignment horizontal="right" vertical="center" wrapText="1"/>
      <protection locked="0"/>
    </xf>
    <xf numFmtId="0" fontId="6" fillId="0" borderId="6">
      <alignment horizontal="center" vertical="center" wrapText="1"/>
    </xf>
    <xf numFmtId="0" fontId="5" fillId="0" borderId="1">
      <alignment horizontal="right" vertical="center"/>
    </xf>
    <xf numFmtId="0" fontId="5" fillId="0" borderId="1">
      <alignment horizontal="right" vertical="center"/>
      <protection locked="0"/>
    </xf>
    <xf numFmtId="0" fontId="5" fillId="0" borderId="0">
      <alignment horizontal="right" vertical="center"/>
    </xf>
    <xf numFmtId="0" fontId="6" fillId="0" borderId="7">
      <alignment horizontal="center" vertical="center" wrapText="1"/>
    </xf>
    <xf numFmtId="0" fontId="53" fillId="0" borderId="0">
      <alignment vertical="top"/>
      <protection locked="0"/>
    </xf>
    <xf numFmtId="0" fontId="2" fillId="0" borderId="0"/>
    <xf numFmtId="0" fontId="4" fillId="0" borderId="0">
      <alignment horizontal="center" vertical="center"/>
    </xf>
    <xf numFmtId="0" fontId="5" fillId="0" borderId="0">
      <alignment horizontal="left" vertical="center"/>
      <protection locked="0"/>
    </xf>
    <xf numFmtId="0" fontId="6" fillId="0" borderId="2">
      <alignment horizontal="center" vertical="center" wrapText="1"/>
      <protection locked="0"/>
    </xf>
    <xf numFmtId="0" fontId="6" fillId="0" borderId="3">
      <alignment horizontal="center" vertical="center" wrapText="1"/>
      <protection locked="0"/>
    </xf>
    <xf numFmtId="0" fontId="6" fillId="0" borderId="4">
      <alignment horizontal="center" vertical="center" wrapText="1"/>
      <protection locked="0"/>
    </xf>
    <xf numFmtId="0" fontId="2" fillId="0" borderId="1">
      <alignment horizontal="center" vertical="center"/>
    </xf>
    <xf numFmtId="0" fontId="5" fillId="0" borderId="1">
      <alignment horizontal="left" vertical="center" wrapText="1"/>
    </xf>
    <xf numFmtId="0" fontId="5" fillId="0" borderId="1">
      <alignment horizontal="left" vertical="center" wrapText="1"/>
      <protection locked="0"/>
    </xf>
    <xf numFmtId="0" fontId="2" fillId="0" borderId="5">
      <alignment horizontal="center" vertical="center" wrapText="1"/>
      <protection locked="0"/>
    </xf>
    <xf numFmtId="0" fontId="6" fillId="0" borderId="0">
      <alignment horizontal="left" vertical="center"/>
    </xf>
    <xf numFmtId="0" fontId="5" fillId="0" borderId="6">
      <alignment horizontal="left" vertical="center"/>
    </xf>
    <xf numFmtId="49" fontId="2" fillId="0" borderId="0"/>
    <xf numFmtId="0" fontId="6" fillId="0" borderId="2">
      <alignment horizontal="center" vertical="center" wrapText="1"/>
    </xf>
    <xf numFmtId="0" fontId="6" fillId="0" borderId="3">
      <alignment horizontal="center" vertical="center" wrapText="1"/>
    </xf>
    <xf numFmtId="0" fontId="6" fillId="0" borderId="4">
      <alignment horizontal="center" vertical="center" wrapText="1"/>
    </xf>
    <xf numFmtId="0" fontId="5" fillId="0" borderId="7">
      <alignment horizontal="left" vertical="center"/>
    </xf>
    <xf numFmtId="0" fontId="6" fillId="0" borderId="0"/>
    <xf numFmtId="0" fontId="6" fillId="0" borderId="2">
      <alignment horizontal="center" vertical="center"/>
    </xf>
    <xf numFmtId="0" fontId="6" fillId="0" borderId="3">
      <alignment horizontal="center" vertical="center"/>
    </xf>
    <xf numFmtId="0" fontId="6" fillId="0" borderId="4">
      <alignment horizontal="center" vertical="center"/>
    </xf>
    <xf numFmtId="0" fontId="5" fillId="0" borderId="1">
      <alignment horizontal="right" vertical="center" wrapText="1"/>
    </xf>
    <xf numFmtId="0" fontId="5" fillId="0" borderId="1">
      <alignment horizontal="right" vertical="center" wrapText="1"/>
      <protection locked="0"/>
    </xf>
    <xf numFmtId="0" fontId="6" fillId="0" borderId="5">
      <alignment horizontal="center" vertical="center"/>
    </xf>
    <xf numFmtId="0" fontId="6" fillId="0" borderId="6">
      <alignment horizontal="center" vertical="center"/>
    </xf>
    <xf numFmtId="0" fontId="2" fillId="0" borderId="1">
      <alignment horizontal="center" vertical="center"/>
      <protection locked="0"/>
    </xf>
    <xf numFmtId="0" fontId="2" fillId="0" borderId="0">
      <alignment horizontal="right" vertical="center"/>
      <protection locked="0"/>
    </xf>
    <xf numFmtId="0" fontId="2" fillId="0" borderId="0">
      <alignment horizontal="right"/>
      <protection locked="0"/>
    </xf>
    <xf numFmtId="0" fontId="6" fillId="0" borderId="7">
      <alignment horizontal="center" vertical="center"/>
    </xf>
    <xf numFmtId="0" fontId="53" fillId="0" borderId="0">
      <alignment vertical="top"/>
      <protection locked="0"/>
    </xf>
    <xf numFmtId="0" fontId="2" fillId="0" borderId="0"/>
    <xf numFmtId="0" fontId="4" fillId="0" borderId="0">
      <alignment horizontal="center" vertical="center"/>
    </xf>
    <xf numFmtId="0" fontId="5" fillId="0" borderId="0">
      <alignment horizontal="left" vertical="center"/>
      <protection locked="0"/>
    </xf>
    <xf numFmtId="0" fontId="6" fillId="0" borderId="2">
      <alignment horizontal="center" vertical="center" wrapText="1"/>
      <protection locked="0"/>
    </xf>
    <xf numFmtId="0" fontId="6" fillId="0" borderId="3">
      <alignment horizontal="center" vertical="center" wrapText="1"/>
      <protection locked="0"/>
    </xf>
    <xf numFmtId="0" fontId="6" fillId="0" borderId="4">
      <alignment horizontal="center" vertical="center" wrapText="1"/>
      <protection locked="0"/>
    </xf>
    <xf numFmtId="0" fontId="2" fillId="0" borderId="1">
      <alignment horizontal="center" vertical="center"/>
    </xf>
    <xf numFmtId="0" fontId="5" fillId="0" borderId="1">
      <alignment horizontal="left" vertical="center" wrapText="1"/>
      <protection locked="0"/>
    </xf>
    <xf numFmtId="0" fontId="2" fillId="0" borderId="1"/>
    <xf numFmtId="0" fontId="5" fillId="0" borderId="5">
      <alignment horizontal="center" vertical="center" wrapText="1"/>
      <protection locked="0"/>
    </xf>
    <xf numFmtId="0" fontId="6" fillId="0" borderId="0">
      <alignment horizontal="left" vertical="center"/>
    </xf>
    <xf numFmtId="0" fontId="5" fillId="0" borderId="1">
      <alignment horizontal="left" vertical="center"/>
      <protection locked="0"/>
    </xf>
    <xf numFmtId="0" fontId="5" fillId="0" borderId="6">
      <alignment horizontal="left" vertical="center" wrapText="1"/>
      <protection locked="0"/>
    </xf>
    <xf numFmtId="49" fontId="2" fillId="0" borderId="0"/>
    <xf numFmtId="0" fontId="6" fillId="0" borderId="2">
      <alignment horizontal="center" vertical="center" wrapText="1"/>
    </xf>
    <xf numFmtId="0" fontId="6" fillId="0" borderId="3">
      <alignment horizontal="center" vertical="center" wrapText="1"/>
    </xf>
    <xf numFmtId="0" fontId="6" fillId="0" borderId="4">
      <alignment horizontal="center" vertical="center" wrapText="1"/>
    </xf>
    <xf numFmtId="0" fontId="5" fillId="0" borderId="7">
      <alignment horizontal="left" vertical="center" wrapText="1"/>
      <protection locked="0"/>
    </xf>
    <xf numFmtId="0" fontId="6" fillId="0" borderId="0"/>
    <xf numFmtId="0" fontId="6" fillId="0" borderId="5">
      <alignment horizontal="center" vertical="center"/>
    </xf>
    <xf numFmtId="0" fontId="6" fillId="0" borderId="2">
      <alignment horizontal="center" vertical="center"/>
    </xf>
    <xf numFmtId="0" fontId="6" fillId="0" borderId="4">
      <alignment horizontal="center" vertical="center"/>
    </xf>
    <xf numFmtId="4" fontId="5" fillId="0" borderId="1">
      <alignment horizontal="right" vertical="center" wrapText="1"/>
      <protection locked="0"/>
    </xf>
    <xf numFmtId="0" fontId="6" fillId="0" borderId="6">
      <alignment horizontal="center" vertical="center"/>
    </xf>
    <xf numFmtId="0" fontId="2" fillId="0" borderId="0">
      <alignment horizontal="right" vertical="center"/>
      <protection locked="0"/>
    </xf>
    <xf numFmtId="0" fontId="2" fillId="0" borderId="0">
      <alignment horizontal="right"/>
      <protection locked="0"/>
    </xf>
    <xf numFmtId="0" fontId="6" fillId="0" borderId="7">
      <alignment horizontal="center" vertical="center"/>
    </xf>
    <xf numFmtId="0" fontId="2" fillId="0" borderId="1">
      <alignment horizontal="center" vertical="center"/>
      <protection locked="0"/>
    </xf>
    <xf numFmtId="0" fontId="53" fillId="0" borderId="0">
      <alignment vertical="top"/>
      <protection locked="0"/>
    </xf>
    <xf numFmtId="0" fontId="51" fillId="0" borderId="0">
      <alignment vertical="top"/>
      <protection locked="0"/>
    </xf>
  </cellStyleXfs>
  <cellXfs count="273">
    <xf numFmtId="0" fontId="0" fillId="0" borderId="0" xfId="0" applyFont="1" applyBorder="1"/>
    <xf numFmtId="0" fontId="1" fillId="0" borderId="0" xfId="0" applyFont="1" applyBorder="1"/>
    <xf numFmtId="49" fontId="2"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pplyProtection="1">
      <alignment horizontal="left" vertical="center"/>
      <protection locked="0"/>
    </xf>
    <xf numFmtId="0" fontId="6" fillId="0" borderId="0" xfId="0" applyFont="1" applyBorder="1" applyAlignment="1">
      <alignment horizontal="left" vertical="center"/>
    </xf>
    <xf numFmtId="0" fontId="6" fillId="0" borderId="0" xfId="0" applyFont="1" applyBorder="1"/>
    <xf numFmtId="0" fontId="2" fillId="0" borderId="0" xfId="0" applyFont="1" applyBorder="1" applyAlignment="1" applyProtection="1">
      <alignment horizontal="right"/>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1" xfId="642" applyFont="1" applyBorder="1">
      <alignment horizontal="center" vertical="center"/>
    </xf>
    <xf numFmtId="0" fontId="2" fillId="0" borderId="1" xfId="663" applyFont="1" applyBorder="1">
      <alignment horizontal="center" vertical="center"/>
      <protection locked="0"/>
    </xf>
    <xf numFmtId="49" fontId="7" fillId="0" borderId="1" xfId="50" applyNumberFormat="1" applyFont="1" applyBorder="1">
      <alignment horizontal="left" vertical="center" wrapText="1"/>
    </xf>
    <xf numFmtId="0" fontId="0" fillId="0" borderId="1" xfId="0" applyFont="1" applyBorder="1"/>
    <xf numFmtId="176" fontId="7" fillId="0" borderId="1" xfId="0" applyNumberFormat="1" applyFont="1" applyBorder="1" applyAlignment="1">
      <alignment horizontal="right" vertical="center"/>
    </xf>
    <xf numFmtId="0" fontId="5" fillId="0" borderId="1" xfId="645" applyFont="1" applyBorder="1">
      <alignment horizontal="center" vertical="center" wrapText="1"/>
      <protection locked="0"/>
    </xf>
    <xf numFmtId="0" fontId="5" fillId="0" borderId="1" xfId="648" applyFont="1" applyBorder="1">
      <alignment horizontal="left" vertical="center" wrapText="1"/>
      <protection locked="0"/>
    </xf>
    <xf numFmtId="0" fontId="5" fillId="0" borderId="1" xfId="653" applyFont="1" applyBorder="1">
      <alignment horizontal="left" vertical="center" wrapText="1"/>
      <protection locked="0"/>
    </xf>
    <xf numFmtId="49" fontId="2" fillId="0" borderId="0" xfId="649" applyNumberFormat="1" applyFont="1" applyBorder="1"/>
    <xf numFmtId="0" fontId="3" fillId="0" borderId="0" xfId="637" applyFont="1" applyBorder="1">
      <alignment horizontal="center" vertical="center"/>
    </xf>
    <xf numFmtId="0" fontId="4" fillId="0" borderId="0" xfId="637" applyFont="1" applyBorder="1">
      <alignment horizontal="center" vertical="center"/>
    </xf>
    <xf numFmtId="0" fontId="6" fillId="0" borderId="0" xfId="646" applyFont="1" applyBorder="1">
      <alignment horizontal="left" vertical="center"/>
    </xf>
    <xf numFmtId="0" fontId="6" fillId="0" borderId="0" xfId="654" applyFont="1" applyBorder="1"/>
    <xf numFmtId="0" fontId="6" fillId="0" borderId="2" xfId="639" applyFont="1" applyBorder="1">
      <alignment horizontal="center" vertical="center" wrapText="1"/>
      <protection locked="0"/>
    </xf>
    <xf numFmtId="0" fontId="6" fillId="0" borderId="2" xfId="650" applyFont="1" applyBorder="1">
      <alignment horizontal="center" vertical="center" wrapText="1"/>
    </xf>
    <xf numFmtId="0" fontId="6" fillId="0" borderId="2" xfId="656" applyFont="1" applyBorder="1">
      <alignment horizontal="center" vertical="center"/>
    </xf>
    <xf numFmtId="0" fontId="6" fillId="0" borderId="3" xfId="640" applyFont="1" applyBorder="1">
      <alignment horizontal="center" vertical="center" wrapText="1"/>
      <protection locked="0"/>
    </xf>
    <xf numFmtId="0" fontId="6" fillId="0" borderId="3" xfId="651" applyFont="1" applyBorder="1">
      <alignment horizontal="center" vertical="center" wrapText="1"/>
    </xf>
    <xf numFmtId="0" fontId="6" fillId="0" borderId="3" xfId="625" applyFont="1" applyBorder="1">
      <alignment horizontal="center" vertical="center"/>
    </xf>
    <xf numFmtId="0" fontId="6" fillId="0" borderId="4" xfId="641" applyFont="1" applyBorder="1">
      <alignment horizontal="center" vertical="center" wrapText="1"/>
      <protection locked="0"/>
    </xf>
    <xf numFmtId="0" fontId="6" fillId="0" borderId="4" xfId="652" applyFont="1" applyBorder="1">
      <alignment horizontal="center" vertical="center" wrapText="1"/>
    </xf>
    <xf numFmtId="0" fontId="6" fillId="0" borderId="4" xfId="657" applyFont="1" applyBorder="1">
      <alignment horizontal="center" vertical="center"/>
    </xf>
    <xf numFmtId="0" fontId="5" fillId="0" borderId="1" xfId="613" applyFont="1" applyBorder="1">
      <alignment horizontal="left" vertical="center" wrapText="1"/>
    </xf>
    <xf numFmtId="0" fontId="2" fillId="0" borderId="5" xfId="615" applyFont="1" applyBorder="1">
      <alignment horizontal="center" vertical="center" wrapText="1"/>
      <protection locked="0"/>
    </xf>
    <xf numFmtId="0" fontId="5" fillId="0" borderId="6" xfId="617" applyFont="1" applyBorder="1">
      <alignment horizontal="left" vertical="center"/>
    </xf>
    <xf numFmtId="0" fontId="5" fillId="0" borderId="7" xfId="622" applyFont="1" applyBorder="1">
      <alignment horizontal="left" vertical="center"/>
    </xf>
    <xf numFmtId="0" fontId="2" fillId="0" borderId="0" xfId="660" applyFont="1" applyBorder="1">
      <alignment horizontal="right" vertical="center"/>
      <protection locked="0"/>
    </xf>
    <xf numFmtId="0" fontId="6" fillId="0" borderId="5" xfId="655" applyFont="1" applyBorder="1">
      <alignment horizontal="center" vertical="center"/>
    </xf>
    <xf numFmtId="0" fontId="6" fillId="0" borderId="6" xfId="659" applyFont="1" applyBorder="1">
      <alignment horizontal="center" vertical="center"/>
    </xf>
    <xf numFmtId="0" fontId="6" fillId="0" borderId="7" xfId="662" applyFont="1" applyBorder="1">
      <alignment horizontal="center" vertical="center"/>
    </xf>
    <xf numFmtId="0" fontId="5" fillId="0" borderId="0" xfId="603" applyFont="1" applyBorder="1">
      <alignment horizontal="right" vertical="center"/>
    </xf>
    <xf numFmtId="0" fontId="8" fillId="0" borderId="0" xfId="587" applyFont="1" applyBorder="1">
      <alignment horizontal="center" vertical="center" wrapText="1"/>
    </xf>
    <xf numFmtId="0" fontId="5" fillId="0" borderId="0" xfId="0" applyFont="1" applyBorder="1" applyAlignment="1">
      <alignment horizontal="left" vertical="center"/>
    </xf>
    <xf numFmtId="0" fontId="6" fillId="0" borderId="5" xfId="597" applyFont="1" applyBorder="1">
      <alignment horizontal="center" vertical="center" wrapText="1"/>
    </xf>
    <xf numFmtId="0" fontId="6" fillId="0" borderId="6" xfId="600" applyFont="1" applyBorder="1">
      <alignment horizontal="center" vertical="center" wrapText="1"/>
    </xf>
    <xf numFmtId="0" fontId="6" fillId="0" borderId="7" xfId="604" applyFont="1" applyBorder="1">
      <alignment horizontal="center" vertical="center" wrapText="1"/>
    </xf>
    <xf numFmtId="0" fontId="6" fillId="0" borderId="1" xfId="591" applyFont="1" applyBorder="1">
      <alignment horizontal="center" vertical="center" wrapText="1"/>
    </xf>
    <xf numFmtId="0" fontId="5" fillId="0" borderId="1" xfId="593" applyFont="1" applyBorder="1">
      <alignment horizontal="center" vertical="center" wrapText="1"/>
      <protection locked="0"/>
    </xf>
    <xf numFmtId="0" fontId="5" fillId="0" borderId="7" xfId="596" applyFont="1" applyBorder="1">
      <alignment vertical="center" wrapText="1"/>
      <protection locked="0"/>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6" fillId="0" borderId="1" xfId="576" applyFont="1" applyBorder="1">
      <alignment horizontal="center" vertical="center"/>
      <protection locked="0"/>
    </xf>
    <xf numFmtId="0" fontId="6" fillId="0" borderId="1" xfId="579" applyFont="1" applyBorder="1">
      <alignment horizontal="center" vertical="center" wrapText="1"/>
      <protection locked="0"/>
    </xf>
    <xf numFmtId="0" fontId="5" fillId="0" borderId="0" xfId="0" applyFont="1" applyBorder="1" applyAlignment="1" applyProtection="1">
      <alignment horizontal="right" vertical="center"/>
      <protection locked="0"/>
    </xf>
    <xf numFmtId="0" fontId="2" fillId="0" borderId="0" xfId="551" applyFont="1" applyBorder="1">
      <alignment horizontal="right" vertical="center"/>
    </xf>
    <xf numFmtId="0" fontId="9" fillId="0" borderId="0" xfId="557" applyFont="1" applyBorder="1">
      <alignment vertical="top"/>
    </xf>
    <xf numFmtId="0" fontId="10" fillId="0" borderId="0" xfId="537" applyFont="1" applyBorder="1">
      <alignment horizontal="center" vertical="center" wrapText="1"/>
    </xf>
    <xf numFmtId="0" fontId="10" fillId="0" borderId="0" xfId="543" applyFont="1" applyBorder="1">
      <alignment horizontal="center" vertical="center"/>
    </xf>
    <xf numFmtId="0" fontId="6" fillId="0" borderId="0" xfId="0" applyFont="1" applyBorder="1" applyAlignment="1">
      <alignment horizontal="left" vertical="center" wrapText="1"/>
    </xf>
    <xf numFmtId="0" fontId="6" fillId="0" borderId="0" xfId="544" applyFont="1" applyBorder="1">
      <alignment wrapText="1"/>
    </xf>
    <xf numFmtId="0" fontId="6" fillId="0" borderId="0" xfId="552" applyFont="1" applyBorder="1">
      <alignment horizontal="right" wrapText="1"/>
    </xf>
    <xf numFmtId="0" fontId="6" fillId="0" borderId="0" xfId="558" applyFont="1" applyBorder="1">
      <protection locked="0"/>
    </xf>
    <xf numFmtId="0" fontId="6" fillId="0" borderId="1" xfId="553" applyFont="1" applyBorder="1">
      <alignment horizontal="center" vertical="center" wrapText="1"/>
    </xf>
    <xf numFmtId="0" fontId="6" fillId="0" borderId="1" xfId="541" applyFont="1" applyBorder="1">
      <alignment horizontal="center" vertical="center"/>
    </xf>
    <xf numFmtId="0" fontId="6" fillId="0" borderId="1" xfId="0" applyFont="1" applyBorder="1" applyAlignment="1" applyProtection="1">
      <alignment horizontal="center" vertical="center"/>
      <protection locked="0"/>
    </xf>
    <xf numFmtId="0" fontId="6" fillId="0" borderId="1" xfId="542" applyFont="1" applyBorder="1">
      <alignment vertical="center" wrapText="1"/>
    </xf>
    <xf numFmtId="0" fontId="5" fillId="0" borderId="0" xfId="584" applyFont="1" applyBorder="1">
      <alignment horizontal="right" vertical="center"/>
      <protection locked="0"/>
    </xf>
    <xf numFmtId="0" fontId="6" fillId="0" borderId="0" xfId="562" applyFont="1" applyBorder="1">
      <alignment horizontal="right" vertical="center"/>
      <protection locked="0"/>
    </xf>
    <xf numFmtId="0" fontId="2" fillId="0" borderId="1" xfId="565" applyFont="1" applyBorder="1">
      <alignment horizontal="center"/>
    </xf>
    <xf numFmtId="0" fontId="2" fillId="0" borderId="0" xfId="491" applyFont="1" applyBorder="1">
      <alignment wrapText="1"/>
    </xf>
    <xf numFmtId="0" fontId="2" fillId="0" borderId="0" xfId="508" applyFont="1" applyBorder="1">
      <protection locked="0"/>
    </xf>
    <xf numFmtId="0" fontId="3" fillId="0" borderId="0" xfId="500" applyFont="1" applyBorder="1">
      <alignment horizontal="center" vertical="center" wrapText="1"/>
    </xf>
    <xf numFmtId="0" fontId="3" fillId="0" borderId="0" xfId="582" applyFont="1" applyBorder="1">
      <alignment horizontal="center" vertical="center"/>
      <protection locked="0"/>
    </xf>
    <xf numFmtId="0" fontId="4" fillId="0" borderId="0" xfId="582" applyFont="1" applyBorder="1">
      <alignment horizontal="center" vertical="center"/>
      <protection locked="0"/>
    </xf>
    <xf numFmtId="0" fontId="4" fillId="0" borderId="0" xfId="500" applyFont="1" applyBorder="1">
      <alignment horizontal="center" vertical="center" wrapText="1"/>
    </xf>
    <xf numFmtId="0" fontId="5" fillId="0" borderId="0" xfId="493" applyFont="1" applyBorder="1">
      <alignment horizontal="left" vertical="center" wrapText="1"/>
    </xf>
    <xf numFmtId="0" fontId="6" fillId="0" borderId="8" xfId="502" applyFont="1" applyBorder="1">
      <alignment horizontal="center" vertical="center" wrapText="1"/>
    </xf>
    <xf numFmtId="0" fontId="6" fillId="0" borderId="8" xfId="511" applyFont="1" applyBorder="1">
      <alignment horizontal="center" vertical="center" wrapText="1"/>
      <protection locked="0"/>
    </xf>
    <xf numFmtId="0" fontId="6" fillId="0" borderId="9" xfId="503" applyFont="1" applyBorder="1">
      <alignment horizontal="center" vertical="center" wrapText="1"/>
    </xf>
    <xf numFmtId="0" fontId="6" fillId="0" borderId="9" xfId="512" applyFont="1" applyBorder="1">
      <alignment horizontal="center" vertical="center" wrapText="1"/>
      <protection locked="0"/>
    </xf>
    <xf numFmtId="0" fontId="6" fillId="0" borderId="10" xfId="504" applyFont="1" applyBorder="1">
      <alignment horizontal="center" vertical="center" wrapText="1"/>
    </xf>
    <xf numFmtId="0" fontId="6" fillId="0" borderId="10" xfId="513" applyFont="1" applyBorder="1">
      <alignment horizontal="center" vertical="center" wrapText="1"/>
      <protection locked="0"/>
    </xf>
    <xf numFmtId="0" fontId="5" fillId="0" borderId="10" xfId="505" applyFont="1" applyBorder="1">
      <alignment horizontal="left" vertical="center" wrapText="1"/>
    </xf>
    <xf numFmtId="0" fontId="5" fillId="0" borderId="10" xfId="514" applyFont="1" applyBorder="1">
      <alignment horizontal="right" vertical="center"/>
      <protection locked="0"/>
    </xf>
    <xf numFmtId="0" fontId="5" fillId="0" borderId="11" xfId="498" applyFont="1" applyBorder="1">
      <alignment horizontal="center" vertical="center"/>
    </xf>
    <xf numFmtId="0" fontId="5" fillId="0" borderId="12" xfId="506" applyFont="1" applyBorder="1">
      <alignment horizontal="left" vertical="center"/>
    </xf>
    <xf numFmtId="0" fontId="5" fillId="0" borderId="10" xfId="507" applyFont="1" applyBorder="1">
      <alignment horizontal="left" vertical="center"/>
    </xf>
    <xf numFmtId="0" fontId="5" fillId="0" borderId="0" xfId="519" applyFont="1" applyBorder="1">
      <alignment vertical="top" wrapText="1"/>
      <protection locked="0"/>
    </xf>
    <xf numFmtId="0" fontId="4" fillId="0" borderId="0" xfId="520" applyFont="1" applyBorder="1">
      <alignment horizontal="center" vertical="center" wrapText="1"/>
      <protection locked="0"/>
    </xf>
    <xf numFmtId="0" fontId="5" fillId="0" borderId="0" xfId="524" applyFont="1" applyBorder="1">
      <alignment horizontal="right"/>
      <protection locked="0"/>
    </xf>
    <xf numFmtId="0" fontId="6" fillId="0" borderId="6" xfId="521" applyFont="1" applyBorder="1">
      <alignment horizontal="center" vertical="center" wrapText="1"/>
      <protection locked="0"/>
    </xf>
    <xf numFmtId="0" fontId="6" fillId="0" borderId="6" xfId="525" applyFont="1" applyBorder="1">
      <alignment horizontal="center" vertical="center"/>
      <protection locked="0"/>
    </xf>
    <xf numFmtId="0" fontId="6" fillId="0" borderId="12" xfId="522" applyFont="1" applyBorder="1">
      <alignment horizontal="center" vertical="center" wrapText="1"/>
    </xf>
    <xf numFmtId="0" fontId="6" fillId="0" borderId="12" xfId="526" applyFont="1" applyBorder="1">
      <alignment horizontal="center" vertical="center"/>
      <protection locked="0"/>
    </xf>
    <xf numFmtId="0" fontId="5" fillId="0" borderId="0" xfId="529" applyFont="1" applyBorder="1">
      <alignment horizontal="right" vertical="center" wrapText="1"/>
      <protection locked="0"/>
    </xf>
    <xf numFmtId="0" fontId="5" fillId="0" borderId="0" xfId="532" applyFont="1" applyBorder="1">
      <alignment horizontal="right" vertical="center" wrapText="1"/>
    </xf>
    <xf numFmtId="0" fontId="5" fillId="0" borderId="0" xfId="530" applyFont="1" applyBorder="1">
      <alignment horizontal="right" wrapText="1"/>
      <protection locked="0"/>
    </xf>
    <xf numFmtId="0" fontId="5" fillId="0" borderId="0" xfId="0" applyFont="1" applyBorder="1" applyAlignment="1">
      <alignment horizontal="right" wrapText="1"/>
    </xf>
    <xf numFmtId="0" fontId="6" fillId="0" borderId="12" xfId="531" applyFont="1" applyBorder="1">
      <alignment horizontal="center" vertical="center" wrapText="1"/>
      <protection locked="0"/>
    </xf>
    <xf numFmtId="0" fontId="6" fillId="0" borderId="10" xfId="467" applyFont="1" applyBorder="1">
      <alignment horizontal="center" vertical="center"/>
    </xf>
    <xf numFmtId="0" fontId="6" fillId="0" borderId="10" xfId="473" applyFont="1" applyBorder="1">
      <alignment horizontal="center" vertical="center"/>
      <protection locked="0"/>
    </xf>
    <xf numFmtId="0" fontId="5" fillId="0" borderId="10" xfId="518" applyFont="1" applyBorder="1">
      <alignment horizontal="right" vertical="center"/>
    </xf>
    <xf numFmtId="0" fontId="5" fillId="0" borderId="0" xfId="0" applyFont="1" applyBorder="1" applyAlignment="1">
      <alignment horizontal="right"/>
    </xf>
    <xf numFmtId="0" fontId="11" fillId="0" borderId="0" xfId="424" applyFont="1" applyBorder="1">
      <alignment horizontal="right"/>
      <protection locked="0"/>
    </xf>
    <xf numFmtId="49" fontId="11" fillId="0" borderId="0" xfId="433" applyNumberFormat="1" applyFont="1" applyBorder="1">
      <protection locked="0"/>
    </xf>
    <xf numFmtId="0" fontId="2" fillId="0" borderId="0" xfId="440" applyFont="1" applyBorder="1">
      <alignment horizontal="right"/>
    </xf>
    <xf numFmtId="0" fontId="5" fillId="0" borderId="0" xfId="488" applyFont="1" applyBorder="1">
      <alignment horizontal="right"/>
    </xf>
    <xf numFmtId="0" fontId="12" fillId="0" borderId="0" xfId="425" applyFont="1" applyBorder="1">
      <alignment horizontal="center" vertical="center" wrapText="1"/>
      <protection locked="0"/>
    </xf>
    <xf numFmtId="0" fontId="12" fillId="0" borderId="0" xfId="438" applyFont="1" applyBorder="1">
      <alignment horizontal="center" vertical="center"/>
      <protection locked="0"/>
    </xf>
    <xf numFmtId="0" fontId="12" fillId="0" borderId="0" xfId="441" applyFont="1" applyBorder="1">
      <alignment horizontal="center" vertical="center"/>
    </xf>
    <xf numFmtId="0" fontId="13" fillId="0" borderId="0" xfId="441" applyFont="1" applyBorder="1">
      <alignment horizontal="center" vertical="center"/>
    </xf>
    <xf numFmtId="0" fontId="5" fillId="0" borderId="0" xfId="638" applyFont="1" applyBorder="1">
      <alignment horizontal="left" vertical="center"/>
      <protection locked="0"/>
    </xf>
    <xf numFmtId="0" fontId="6" fillId="0" borderId="2" xfId="427" applyFont="1" applyBorder="1">
      <alignment horizontal="center" vertical="center"/>
      <protection locked="0"/>
    </xf>
    <xf numFmtId="49" fontId="6" fillId="0" borderId="2" xfId="434" applyNumberFormat="1" applyFont="1" applyBorder="1">
      <alignment horizontal="center" vertical="center" wrapText="1"/>
      <protection locked="0"/>
    </xf>
    <xf numFmtId="0" fontId="6" fillId="0" borderId="3" xfId="428" applyFont="1" applyBorder="1">
      <alignment horizontal="center" vertical="center"/>
      <protection locked="0"/>
    </xf>
    <xf numFmtId="49" fontId="6" fillId="0" borderId="3" xfId="435" applyNumberFormat="1" applyFont="1" applyBorder="1">
      <alignment horizontal="center" vertical="center" wrapText="1"/>
      <protection locked="0"/>
    </xf>
    <xf numFmtId="49" fontId="6" fillId="0" borderId="1" xfId="436" applyNumberFormat="1" applyFont="1" applyBorder="1">
      <alignment horizontal="center" vertical="center"/>
      <protection locked="0"/>
    </xf>
    <xf numFmtId="0" fontId="5" fillId="0" borderId="1" xfId="643" applyFont="1" applyBorder="1">
      <alignment horizontal="left" vertical="center" wrapText="1"/>
      <protection locked="0"/>
    </xf>
    <xf numFmtId="0" fontId="2" fillId="0" borderId="6" xfId="431" applyFont="1" applyBorder="1">
      <alignment horizontal="center" vertical="center"/>
      <protection locked="0"/>
    </xf>
    <xf numFmtId="0" fontId="2" fillId="0" borderId="7" xfId="439" applyFont="1" applyBorder="1">
      <alignment horizontal="center" vertical="center"/>
      <protection locked="0"/>
    </xf>
    <xf numFmtId="0" fontId="2" fillId="0" borderId="0" xfId="0" applyFont="1" applyBorder="1" applyAlignment="1">
      <alignment horizontal="right"/>
    </xf>
    <xf numFmtId="0" fontId="12" fillId="0" borderId="0" xfId="0" applyFont="1" applyBorder="1" applyAlignment="1">
      <alignment horizontal="center" vertical="center"/>
    </xf>
    <xf numFmtId="0" fontId="13" fillId="0" borderId="0" xfId="0" applyFont="1" applyBorder="1" applyAlignment="1">
      <alignment horizontal="center" vertical="center"/>
    </xf>
    <xf numFmtId="49" fontId="6" fillId="0" borderId="1" xfId="434" applyNumberFormat="1" applyFont="1" applyBorder="1">
      <alignment horizontal="center" vertical="center" wrapText="1"/>
      <protection locked="0"/>
    </xf>
    <xf numFmtId="49" fontId="6" fillId="0" borderId="1" xfId="435" applyNumberFormat="1" applyFont="1" applyBorder="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439" applyFont="1" applyBorder="1">
      <alignment horizontal="center" vertical="center"/>
      <protection locked="0"/>
    </xf>
    <xf numFmtId="0" fontId="8" fillId="0" borderId="0" xfId="568" applyFont="1" applyBorder="1">
      <alignment horizontal="center" vertical="center"/>
    </xf>
    <xf numFmtId="0" fontId="14" fillId="0" borderId="0" xfId="0" applyFont="1" applyBorder="1"/>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5" fillId="0" borderId="1" xfId="592" applyFont="1" applyBorder="1">
      <alignment vertical="center" wrapText="1"/>
    </xf>
    <xf numFmtId="0" fontId="5" fillId="0" borderId="1" xfId="580" applyFont="1" applyBorder="1">
      <alignment horizontal="center" vertical="center" wrapText="1"/>
    </xf>
    <xf numFmtId="0" fontId="5" fillId="0" borderId="1" xfId="583" applyFont="1" applyBorder="1">
      <alignment horizontal="center" vertical="center"/>
      <protection locked="0"/>
    </xf>
    <xf numFmtId="0" fontId="15"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49" fontId="7" fillId="0" borderId="1" xfId="50" applyNumberFormat="1" applyFont="1" applyBorder="1" applyAlignment="1">
      <alignment horizontal="left" vertical="center" wrapText="1"/>
    </xf>
    <xf numFmtId="0" fontId="2" fillId="0" borderId="0" xfId="0" applyFont="1" applyBorder="1" applyAlignment="1">
      <alignment vertical="top"/>
    </xf>
    <xf numFmtId="0" fontId="6" fillId="0" borderId="1" xfId="651" applyFont="1" applyBorder="1">
      <alignment horizontal="center" vertical="center" wrapText="1"/>
    </xf>
    <xf numFmtId="0" fontId="2" fillId="0" borderId="1" xfId="0" applyFont="1" applyBorder="1" applyAlignment="1" applyProtection="1">
      <alignment horizontal="center" vertical="center" wrapText="1"/>
      <protection locked="0"/>
    </xf>
    <xf numFmtId="0" fontId="5" fillId="0" borderId="1" xfId="617" applyFont="1" applyBorder="1">
      <alignment horizontal="left" vertical="center"/>
    </xf>
    <xf numFmtId="0" fontId="5" fillId="0" borderId="1" xfId="622" applyFont="1" applyBorder="1">
      <alignment horizontal="left" vertical="center"/>
    </xf>
    <xf numFmtId="0" fontId="6" fillId="0" borderId="1" xfId="345" applyFont="1" applyBorder="1">
      <alignment horizontal="center" vertical="center"/>
    </xf>
    <xf numFmtId="0" fontId="6" fillId="0" borderId="1" xfId="346" applyFont="1" applyBorder="1">
      <alignment horizontal="center" vertical="center" wrapText="1"/>
      <protection locked="0"/>
    </xf>
    <xf numFmtId="0" fontId="5" fillId="0" borderId="0" xfId="0" applyFont="1" applyBorder="1" applyAlignment="1">
      <alignment horizontal="right" vertical="center"/>
    </xf>
    <xf numFmtId="0" fontId="2" fillId="0" borderId="0" xfId="287" applyFont="1" applyBorder="1">
      <alignment vertical="top"/>
      <protection locked="0"/>
    </xf>
    <xf numFmtId="49" fontId="2" fillId="0" borderId="0" xfId="291" applyNumberFormat="1" applyFont="1" applyBorder="1">
      <protection locked="0"/>
    </xf>
    <xf numFmtId="0" fontId="2" fillId="0" borderId="0" xfId="0" applyFont="1" applyBorder="1" applyProtection="1">
      <protection locked="0"/>
    </xf>
    <xf numFmtId="0" fontId="3" fillId="0" borderId="0" xfId="0" applyFont="1" applyBorder="1" applyAlignment="1" applyProtection="1">
      <alignment horizontal="center" vertical="center"/>
      <protection locked="0"/>
    </xf>
    <xf numFmtId="0" fontId="6" fillId="0" borderId="0" xfId="288" applyFont="1" applyBorder="1">
      <alignment horizontal="left" vertical="center"/>
      <protection locked="0"/>
    </xf>
    <xf numFmtId="0" fontId="6" fillId="0" borderId="0" xfId="0" applyFont="1" applyBorder="1" applyProtection="1">
      <protection locked="0"/>
    </xf>
    <xf numFmtId="0" fontId="6" fillId="0" borderId="1" xfId="639" applyFont="1" applyBorder="1">
      <alignment horizontal="center" vertical="center" wrapText="1"/>
      <protection locked="0"/>
    </xf>
    <xf numFmtId="0" fontId="6" fillId="0" borderId="1" xfId="640" applyFont="1" applyBorder="1">
      <alignment horizontal="center" vertical="center" wrapText="1"/>
      <protection locked="0"/>
    </xf>
    <xf numFmtId="0" fontId="6" fillId="0" borderId="1" xfId="428" applyFont="1" applyBorder="1">
      <alignment horizontal="center" vertical="center"/>
      <protection locked="0"/>
    </xf>
    <xf numFmtId="0" fontId="6" fillId="0" borderId="1" xfId="625" applyFont="1" applyBorder="1">
      <alignment horizontal="center" vertical="center"/>
    </xf>
    <xf numFmtId="0" fontId="6" fillId="0" borderId="1" xfId="282" applyFont="1" applyBorder="1">
      <alignment horizontal="center" vertical="center"/>
      <protection locked="0"/>
    </xf>
    <xf numFmtId="0" fontId="5" fillId="0" borderId="1" xfId="284" applyFont="1" applyBorder="1">
      <alignment horizontal="left" vertical="center"/>
    </xf>
    <xf numFmtId="49" fontId="7" fillId="0" borderId="1" xfId="50" applyNumberFormat="1" applyFont="1" applyBorder="1" applyAlignment="1">
      <alignment horizontal="left" vertical="center" wrapText="1" indent="1"/>
    </xf>
    <xf numFmtId="0" fontId="6" fillId="0" borderId="1" xfId="299" applyFont="1" applyBorder="1">
      <alignment horizontal="center" vertical="center" wrapText="1"/>
      <protection locked="0"/>
    </xf>
    <xf numFmtId="0" fontId="6" fillId="0" borderId="1" xfId="304" applyFont="1" applyBorder="1">
      <alignment horizontal="center" vertical="center" wrapText="1"/>
      <protection locked="0"/>
    </xf>
    <xf numFmtId="0" fontId="6" fillId="0" borderId="1" xfId="641" applyFont="1" applyBorder="1">
      <alignment horizontal="center" vertical="center" wrapText="1"/>
      <protection locked="0"/>
    </xf>
    <xf numFmtId="0" fontId="6" fillId="0" borderId="1" xfId="521" applyFont="1" applyBorder="1">
      <alignment horizontal="center" vertical="center" wrapText="1"/>
      <protection locked="0"/>
    </xf>
    <xf numFmtId="0" fontId="2" fillId="0" borderId="1" xfId="315" applyFont="1" applyBorder="1">
      <alignment horizontal="center"/>
    </xf>
    <xf numFmtId="0" fontId="2" fillId="0" borderId="0" xfId="253" applyFont="1" applyBorder="1">
      <alignment horizontal="center" wrapText="1"/>
    </xf>
    <xf numFmtId="0" fontId="5" fillId="0" borderId="0" xfId="533" applyFont="1" applyBorder="1">
      <alignment horizontal="right" wrapText="1"/>
    </xf>
    <xf numFmtId="0" fontId="20" fillId="0" borderId="0" xfId="254" applyFont="1" applyBorder="1">
      <alignment horizontal="center" vertical="center" wrapText="1"/>
    </xf>
    <xf numFmtId="0" fontId="21" fillId="0" borderId="0" xfId="254" applyFont="1" applyBorder="1">
      <alignment horizontal="center" vertical="center" wrapText="1"/>
    </xf>
    <xf numFmtId="0" fontId="22" fillId="0" borderId="1" xfId="258" applyFont="1" applyBorder="1">
      <alignment horizontal="center" vertical="center" wrapText="1"/>
    </xf>
    <xf numFmtId="0" fontId="22" fillId="0" borderId="1" xfId="266" applyFont="1" applyBorder="1">
      <alignment horizontal="center" vertical="center" wrapText="1"/>
    </xf>
    <xf numFmtId="176" fontId="23" fillId="0" borderId="0" xfId="0" applyNumberFormat="1" applyFont="1" applyBorder="1" applyAlignment="1">
      <alignment horizontal="right" vertical="center"/>
    </xf>
    <xf numFmtId="0" fontId="24" fillId="0" borderId="0" xfId="216" applyFont="1" applyBorder="1">
      <alignment horizontal="center" vertical="center"/>
    </xf>
    <xf numFmtId="0" fontId="25" fillId="0" borderId="0" xfId="216" applyFont="1" applyBorder="1">
      <alignment horizontal="center" vertical="center"/>
    </xf>
    <xf numFmtId="0" fontId="26" fillId="0" borderId="1" xfId="0" applyFont="1" applyBorder="1" applyAlignment="1">
      <alignment horizontal="center" vertical="center"/>
    </xf>
    <xf numFmtId="49" fontId="26" fillId="0" borderId="1" xfId="0" applyNumberFormat="1" applyFont="1" applyBorder="1" applyAlignment="1">
      <alignment horizontal="center" vertical="center" wrapText="1"/>
    </xf>
    <xf numFmtId="49" fontId="26" fillId="0" borderId="1" xfId="226" applyNumberFormat="1" applyFont="1" applyBorder="1">
      <alignment horizontal="center" vertical="center" wrapText="1"/>
    </xf>
    <xf numFmtId="49" fontId="26" fillId="0" borderId="1"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1" xfId="0" applyNumberFormat="1" applyFont="1" applyBorder="1" applyAlignment="1" applyProtection="1">
      <alignment horizontal="center" vertical="center"/>
      <protection locked="0"/>
    </xf>
    <xf numFmtId="0" fontId="26" fillId="0" borderId="1" xfId="0" applyFont="1" applyBorder="1"/>
    <xf numFmtId="0" fontId="26" fillId="0" borderId="1" xfId="0" applyFont="1" applyBorder="1" applyAlignment="1">
      <alignment horizontal="left" indent="1"/>
    </xf>
    <xf numFmtId="176" fontId="28" fillId="0" borderId="1" xfId="0" applyNumberFormat="1" applyFont="1" applyBorder="1" applyAlignment="1">
      <alignment horizontal="right" vertical="center"/>
    </xf>
    <xf numFmtId="176" fontId="28" fillId="0" borderId="1" xfId="0" applyNumberFormat="1" applyFont="1" applyBorder="1" applyAlignment="1">
      <alignment horizontal="right" vertical="center" indent="1"/>
    </xf>
    <xf numFmtId="0" fontId="26" fillId="0" borderId="1" xfId="0" applyFont="1" applyBorder="1" applyAlignment="1" applyProtection="1">
      <alignment horizontal="center" vertical="center"/>
      <protection locked="0"/>
    </xf>
    <xf numFmtId="0" fontId="26" fillId="0" borderId="1" xfId="525" applyFont="1" applyBorder="1">
      <alignment horizontal="center" vertical="center"/>
      <protection locked="0"/>
    </xf>
    <xf numFmtId="0" fontId="26" fillId="0" borderId="1" xfId="308" applyFont="1" applyBorder="1">
      <alignment horizontal="center" vertical="center"/>
      <protection locked="0"/>
    </xf>
    <xf numFmtId="0" fontId="0" fillId="0" borderId="0" xfId="0" applyFont="1" applyBorder="1" applyAlignment="1">
      <alignment horizontal="center" vertical="center"/>
    </xf>
    <xf numFmtId="0" fontId="26" fillId="0" borderId="1" xfId="576" applyFont="1" applyBorder="1">
      <alignment horizontal="center" vertical="center"/>
      <protection locked="0"/>
    </xf>
    <xf numFmtId="0" fontId="27" fillId="0" borderId="1" xfId="247" applyFont="1" applyBorder="1">
      <alignment horizontal="center" vertical="center"/>
    </xf>
    <xf numFmtId="0" fontId="27" fillId="0" borderId="1" xfId="0" applyFont="1" applyBorder="1" applyAlignment="1">
      <alignment horizontal="center" vertical="center"/>
    </xf>
    <xf numFmtId="0" fontId="2" fillId="0" borderId="0" xfId="329" applyFont="1" applyBorder="1">
      <alignment vertical="top"/>
    </xf>
    <xf numFmtId="49" fontId="6" fillId="0" borderId="1" xfId="219" applyNumberFormat="1" applyFont="1" applyBorder="1">
      <alignment horizontal="center" vertical="center" wrapText="1"/>
    </xf>
    <xf numFmtId="49" fontId="6" fillId="0" borderId="1" xfId="229" applyNumberFormat="1" applyFont="1" applyBorder="1">
      <alignment horizontal="center" vertical="center" wrapText="1"/>
    </xf>
    <xf numFmtId="0" fontId="6" fillId="0" borderId="1" xfId="560" applyFont="1" applyBorder="1">
      <alignment horizontal="center" vertical="center"/>
      <protection locked="0"/>
    </xf>
    <xf numFmtId="49" fontId="6" fillId="0" borderId="1" xfId="220" applyNumberFormat="1" applyFont="1" applyBorder="1">
      <alignment horizontal="center" vertical="center"/>
    </xf>
    <xf numFmtId="49" fontId="7" fillId="0" borderId="1" xfId="50" applyNumberFormat="1" applyFont="1" applyBorder="1" applyAlignment="1">
      <alignment horizontal="left" vertical="center" wrapText="1" indent="2"/>
    </xf>
    <xf numFmtId="0" fontId="2" fillId="0" borderId="1" xfId="0" applyFont="1" applyBorder="1" applyAlignment="1">
      <alignment horizontal="center" vertical="center"/>
    </xf>
    <xf numFmtId="0" fontId="2" fillId="0" borderId="1" xfId="250" applyFont="1" applyBorder="1">
      <alignment horizontal="center" vertical="center"/>
    </xf>
    <xf numFmtId="49" fontId="7" fillId="0" borderId="0" xfId="50" applyNumberFormat="1" applyFont="1" applyBorder="1">
      <alignment horizontal="left" vertical="center" wrapText="1"/>
    </xf>
    <xf numFmtId="0" fontId="24" fillId="0" borderId="0" xfId="174" applyFont="1" applyBorder="1">
      <alignment horizontal="center" vertical="center"/>
    </xf>
    <xf numFmtId="0" fontId="29" fillId="0" borderId="0" xfId="0" applyFont="1" applyBorder="1" applyAlignment="1">
      <alignment horizontal="center" vertical="center"/>
    </xf>
    <xf numFmtId="49" fontId="30" fillId="0" borderId="1" xfId="50" applyNumberFormat="1" applyFont="1" applyBorder="1" applyAlignment="1">
      <alignment horizontal="center" vertical="center" wrapText="1"/>
    </xf>
    <xf numFmtId="0" fontId="6" fillId="0" borderId="1" xfId="427" applyFont="1" applyBorder="1">
      <alignment horizontal="center" vertical="center"/>
      <protection locked="0"/>
    </xf>
    <xf numFmtId="49" fontId="7" fillId="0" borderId="1" xfId="50" applyNumberFormat="1" applyFont="1" applyBorder="1" applyAlignment="1">
      <alignment horizontal="center" vertical="center" wrapText="1"/>
    </xf>
    <xf numFmtId="0" fontId="6" fillId="0" borderId="1" xfId="652" applyFont="1" applyBorder="1">
      <alignment horizontal="center" vertical="center" wrapText="1"/>
    </xf>
    <xf numFmtId="0" fontId="5" fillId="0" borderId="1" xfId="665" applyFont="1" applyFill="1" applyBorder="1" applyAlignment="1" applyProtection="1">
      <alignment horizontal="left" vertical="center"/>
      <protection locked="0"/>
    </xf>
    <xf numFmtId="0" fontId="5" fillId="0" borderId="1" xfId="665" applyFont="1" applyFill="1" applyBorder="1" applyAlignment="1" applyProtection="1">
      <alignment horizontal="left" vertical="center"/>
    </xf>
    <xf numFmtId="49" fontId="23" fillId="0" borderId="1" xfId="50" applyNumberFormat="1" applyFont="1" applyBorder="1" applyAlignment="1">
      <alignment horizontal="center" vertical="center" wrapText="1"/>
    </xf>
    <xf numFmtId="176" fontId="23" fillId="0" borderId="1" xfId="0" applyNumberFormat="1" applyFont="1" applyBorder="1" applyAlignment="1">
      <alignment horizontal="right" vertical="center"/>
    </xf>
    <xf numFmtId="0" fontId="31" fillId="0" borderId="1" xfId="665" applyFont="1" applyFill="1" applyBorder="1" applyAlignment="1" applyProtection="1">
      <alignment horizontal="center" vertical="center"/>
    </xf>
    <xf numFmtId="0" fontId="5" fillId="0" borderId="0" xfId="133" applyFont="1" applyBorder="1">
      <alignment horizontal="left" vertical="center" wrapText="1"/>
      <protection locked="0"/>
    </xf>
    <xf numFmtId="0" fontId="6" fillId="0" borderId="0" xfId="538" applyFont="1" applyBorder="1">
      <alignment horizontal="left" vertical="center" wrapText="1"/>
    </xf>
    <xf numFmtId="0" fontId="6" fillId="0" borderId="1" xfId="650" applyFont="1" applyBorder="1">
      <alignment horizontal="center" vertical="center" wrapText="1"/>
    </xf>
    <xf numFmtId="0" fontId="6" fillId="0" borderId="1" xfId="502" applyFont="1" applyBorder="1">
      <alignment horizontal="center" vertical="center" wrapText="1"/>
    </xf>
    <xf numFmtId="0" fontId="6" fillId="0" borderId="1" xfId="349" applyFont="1" applyBorder="1">
      <alignment horizontal="center" vertical="center"/>
    </xf>
    <xf numFmtId="0" fontId="6" fillId="0" borderId="1" xfId="659" applyFont="1" applyBorder="1">
      <alignment horizontal="center" vertical="center"/>
    </xf>
    <xf numFmtId="0" fontId="2" fillId="0" borderId="1" xfId="153" applyFont="1" applyBorder="1">
      <alignment horizontal="center" vertical="center"/>
    </xf>
    <xf numFmtId="0" fontId="6" fillId="0" borderId="1" xfId="467" applyFont="1" applyBorder="1">
      <alignment horizontal="center" vertical="center"/>
    </xf>
    <xf numFmtId="0" fontId="6" fillId="0" borderId="1" xfId="473" applyFont="1" applyBorder="1">
      <alignment horizontal="center" vertical="center"/>
      <protection locked="0"/>
    </xf>
    <xf numFmtId="3" fontId="6" fillId="0" borderId="1" xfId="149" applyNumberFormat="1" applyFont="1" applyBorder="1">
      <alignment horizontal="center" vertical="center"/>
      <protection locked="0"/>
    </xf>
    <xf numFmtId="3" fontId="6" fillId="0" borderId="1" xfId="150" applyNumberFormat="1" applyFont="1" applyBorder="1">
      <alignment horizontal="center" vertical="center"/>
    </xf>
    <xf numFmtId="0" fontId="2" fillId="0" borderId="1" xfId="137" applyFont="1" applyBorder="1">
      <alignment horizontal="center" vertical="center" wrapText="1"/>
      <protection locked="0"/>
    </xf>
    <xf numFmtId="0" fontId="2" fillId="0" borderId="1" xfId="0" applyFont="1" applyBorder="1" applyAlignment="1">
      <alignment horizontal="center" vertical="center" wrapText="1"/>
    </xf>
    <xf numFmtId="0" fontId="6" fillId="0" borderId="1" xfId="511" applyFont="1" applyBorder="1">
      <alignment horizontal="center" vertical="center" wrapText="1"/>
      <protection locked="0"/>
    </xf>
    <xf numFmtId="0" fontId="6" fillId="0" borderId="1" xfId="600" applyFont="1" applyBorder="1">
      <alignment horizontal="center" vertical="center" wrapText="1"/>
    </xf>
    <xf numFmtId="0" fontId="6" fillId="0" borderId="1" xfId="513" applyFont="1" applyBorder="1">
      <alignment horizontal="center" vertical="center" wrapText="1"/>
      <protection locked="0"/>
    </xf>
    <xf numFmtId="3" fontId="6" fillId="0" borderId="1" xfId="158" applyNumberFormat="1" applyFont="1" applyBorder="1">
      <alignment horizontal="center" vertical="top"/>
      <protection locked="0"/>
    </xf>
    <xf numFmtId="0" fontId="2" fillId="0" borderId="1" xfId="159" applyFont="1" applyBorder="1">
      <alignment horizontal="center" vertical="top"/>
    </xf>
    <xf numFmtId="0" fontId="6" fillId="0" borderId="1" xfId="604" applyFont="1" applyBorder="1">
      <alignment horizontal="center" vertical="center" wrapText="1"/>
    </xf>
    <xf numFmtId="0" fontId="8" fillId="0" borderId="0" xfId="83" applyFont="1" applyBorder="1">
      <alignment horizontal="center" vertical="center"/>
      <protection locked="0"/>
    </xf>
    <xf numFmtId="0" fontId="2" fillId="0" borderId="1" xfId="85" applyFont="1" applyBorder="1">
      <alignment horizontal="center" vertical="center" wrapText="1"/>
      <protection locked="0"/>
    </xf>
    <xf numFmtId="0" fontId="2" fillId="0" borderId="1" xfId="93" applyFont="1" applyBorder="1">
      <alignment horizontal="center" vertical="center" wrapText="1"/>
      <protection locked="0"/>
    </xf>
    <xf numFmtId="0" fontId="2" fillId="0" borderId="1" xfId="100" applyFont="1" applyBorder="1">
      <alignment horizontal="center" vertical="center" wrapText="1"/>
      <protection locked="0"/>
    </xf>
    <xf numFmtId="0" fontId="2" fillId="0" borderId="1" xfId="101" applyFont="1" applyBorder="1">
      <alignment horizontal="center" vertical="center" wrapText="1"/>
    </xf>
    <xf numFmtId="0" fontId="2" fillId="0" borderId="1" xfId="86" applyFont="1" applyBorder="1">
      <alignment horizontal="center" vertical="center" wrapText="1"/>
    </xf>
    <xf numFmtId="0" fontId="2" fillId="0" borderId="1" xfId="94" applyFont="1" applyBorder="1">
      <alignment horizontal="center" vertical="center" wrapText="1"/>
    </xf>
    <xf numFmtId="0" fontId="2" fillId="0" borderId="1" xfId="87" applyFont="1" applyBorder="1">
      <alignment horizontal="center" vertical="center"/>
    </xf>
    <xf numFmtId="0" fontId="2" fillId="0" borderId="1" xfId="95" applyFont="1" applyBorder="1">
      <alignment horizontal="center" vertical="center"/>
    </xf>
    <xf numFmtId="0" fontId="2" fillId="0" borderId="1" xfId="193" applyFont="1" applyBorder="1">
      <alignment horizontal="center" vertical="center"/>
    </xf>
    <xf numFmtId="3" fontId="2" fillId="0" borderId="1" xfId="102" applyNumberFormat="1" applyFont="1" applyBorder="1">
      <alignment horizontal="center" vertical="center"/>
    </xf>
    <xf numFmtId="3" fontId="2" fillId="0" borderId="1" xfId="103" applyNumberFormat="1" applyFont="1" applyBorder="1">
      <alignment horizontal="center" vertical="center"/>
    </xf>
    <xf numFmtId="0" fontId="5" fillId="0" borderId="1" xfId="90" applyFont="1" applyBorder="1">
      <alignment horizontal="center" vertical="center"/>
      <protection locked="0"/>
    </xf>
    <xf numFmtId="0" fontId="5" fillId="0" borderId="1" xfId="97" applyFont="1" applyBorder="1">
      <alignment horizontal="right" vertical="center"/>
      <protection locked="0"/>
    </xf>
    <xf numFmtId="0" fontId="2" fillId="0" borderId="1" xfId="431" applyFont="1" applyBorder="1">
      <alignment horizontal="center" vertical="center"/>
      <protection locked="0"/>
    </xf>
    <xf numFmtId="0" fontId="2" fillId="0" borderId="1" xfId="113" applyFont="1" applyBorder="1">
      <alignment horizontal="center" vertical="center" wrapText="1"/>
    </xf>
    <xf numFmtId="0" fontId="2" fillId="0" borderId="1" xfId="108" applyFont="1" applyBorder="1">
      <alignment horizontal="center" vertical="center"/>
      <protection locked="0"/>
    </xf>
    <xf numFmtId="0" fontId="2" fillId="0" borderId="1" xfId="111" applyFont="1" applyBorder="1">
      <alignment horizontal="center" vertical="center" wrapText="1"/>
    </xf>
    <xf numFmtId="0" fontId="2" fillId="0" borderId="1" xfId="142" applyFont="1" applyBorder="1">
      <alignment horizontal="center" vertical="center" wrapText="1"/>
    </xf>
    <xf numFmtId="0" fontId="2" fillId="0" borderId="1" xfId="115" applyFont="1" applyBorder="1">
      <alignment horizontal="center" vertical="center" wrapText="1"/>
      <protection locked="0"/>
    </xf>
    <xf numFmtId="0" fontId="2" fillId="0" borderId="1" xfId="112" applyFont="1" applyBorder="1">
      <alignment horizontal="center" vertical="center" wrapText="1"/>
      <protection locked="0"/>
    </xf>
    <xf numFmtId="0" fontId="2" fillId="0" borderId="1" xfId="116" applyFont="1" applyBorder="1">
      <alignment horizontal="center" vertical="center"/>
      <protection locked="0"/>
    </xf>
    <xf numFmtId="0" fontId="2" fillId="0" borderId="0" xfId="661" applyFont="1" applyBorder="1">
      <alignment horizontal="right"/>
      <protection locked="0"/>
    </xf>
    <xf numFmtId="0" fontId="2" fillId="0" borderId="1" xfId="129" applyFont="1" applyBorder="1">
      <alignment horizontal="center" vertical="center" wrapText="1"/>
      <protection locked="0"/>
    </xf>
    <xf numFmtId="0" fontId="2" fillId="0" borderId="1" xfId="154" applyFont="1" applyBorder="1">
      <alignment horizontal="center" vertical="center" wrapText="1"/>
    </xf>
    <xf numFmtId="0" fontId="2" fillId="0" borderId="1" xfId="117" applyFont="1" applyBorder="1">
      <alignment horizontal="center" vertical="center"/>
      <protection locked="0"/>
    </xf>
    <xf numFmtId="3" fontId="2" fillId="0" borderId="1" xfId="118" applyNumberFormat="1" applyFont="1" applyBorder="1">
      <alignment horizontal="center" vertical="center"/>
    </xf>
    <xf numFmtId="3" fontId="2" fillId="0" borderId="1" xfId="120" applyNumberFormat="1" applyFont="1" applyBorder="1">
      <alignment horizontal="center" vertical="center"/>
    </xf>
    <xf numFmtId="0" fontId="3" fillId="0" borderId="0" xfId="68" applyFont="1" applyBorder="1">
      <alignment horizontal="center" vertical="top"/>
    </xf>
    <xf numFmtId="0" fontId="5" fillId="0" borderId="0" xfId="588" applyFont="1" applyBorder="1">
      <alignment horizontal="left" vertical="center"/>
    </xf>
    <xf numFmtId="0" fontId="29" fillId="0" borderId="0" xfId="175" applyFont="1" applyBorder="1">
      <alignment horizontal="center" vertical="center"/>
    </xf>
    <xf numFmtId="0" fontId="6" fillId="0" borderId="1" xfId="655" applyFont="1" applyBorder="1">
      <alignment horizontal="center" vertical="center"/>
    </xf>
    <xf numFmtId="0" fontId="6" fillId="0" borderId="1" xfId="662" applyFont="1" applyBorder="1">
      <alignment horizontal="center" vertical="center"/>
    </xf>
    <xf numFmtId="0" fontId="6" fillId="0" borderId="1" xfId="656" applyFont="1" applyBorder="1">
      <alignment horizontal="center" vertical="center"/>
    </xf>
    <xf numFmtId="0" fontId="6" fillId="0" borderId="1" xfId="657" applyFont="1" applyBorder="1">
      <alignment horizontal="center" vertical="center"/>
    </xf>
    <xf numFmtId="0" fontId="7" fillId="0" borderId="1" xfId="0" applyFont="1" applyBorder="1" applyAlignment="1">
      <alignment horizontal="left" vertical="center" wrapText="1"/>
    </xf>
    <xf numFmtId="0" fontId="5" fillId="0" borderId="0" xfId="488" applyFont="1" applyBorder="1" quotePrefix="1">
      <alignment horizontal="right"/>
    </xf>
    <xf numFmtId="0" fontId="5" fillId="0" borderId="0" xfId="530" applyFont="1" applyBorder="1" quotePrefix="1">
      <alignment horizontal="right" wrapText="1"/>
      <protection locked="0"/>
    </xf>
    <xf numFmtId="0" fontId="5" fillId="0" borderId="0" xfId="603" applyFont="1" applyBorder="1" quotePrefix="1">
      <alignment horizontal="right" vertical="center"/>
    </xf>
    <xf numFmtId="0" fontId="5" fillId="0" borderId="0" xfId="0" applyFont="1" applyBorder="1" applyAlignment="1" quotePrefix="1">
      <alignment horizontal="right"/>
    </xf>
    <xf numFmtId="0" fontId="5" fillId="0" borderId="0" xfId="533" applyFont="1" applyBorder="1" quotePrefix="1">
      <alignment horizontal="right" wrapText="1"/>
    </xf>
    <xf numFmtId="0" fontId="5" fillId="0" borderId="0" xfId="524" applyFont="1" applyBorder="1" quotePrefix="1">
      <alignment horizontal="right"/>
      <protection locked="0"/>
    </xf>
    <xf numFmtId="0" fontId="5" fillId="0" borderId="0" xfId="0" applyFont="1" applyBorder="1" applyAlignment="1" quotePrefix="1">
      <alignment horizontal="right" wrapText="1"/>
    </xf>
    <xf numFmtId="0" fontId="6" fillId="0" borderId="0" xfId="562" applyFont="1" applyBorder="1" quotePrefix="1">
      <alignment horizontal="right" vertical="center"/>
      <protection locked="0"/>
    </xf>
    <xf numFmtId="0" fontId="2" fillId="0" borderId="0" xfId="0" applyFont="1" applyBorder="1" applyAlignment="1" applyProtection="1" quotePrefix="1">
      <alignment horizontal="right"/>
      <protection locked="0"/>
    </xf>
  </cellXfs>
  <cellStyles count="6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__b-1-0" xfId="57"/>
    <cellStyle name="__b-2-0" xfId="58"/>
    <cellStyle name="__b-3-0" xfId="59"/>
    <cellStyle name="__b-4-0" xfId="60"/>
    <cellStyle name="__b-5-0" xfId="61"/>
    <cellStyle name="__b-6-0" xfId="62"/>
    <cellStyle name="__b-7-0" xfId="63"/>
    <cellStyle name="__b-8-0" xfId="64"/>
    <cellStyle name="__b-9-0" xfId="65"/>
    <cellStyle name="__b-10-0" xfId="66"/>
    <cellStyle name="__b-11-0" xfId="67"/>
    <cellStyle name="__b-12-0" xfId="68"/>
    <cellStyle name="__b-13-0" xfId="69"/>
    <cellStyle name="__b-14-0" xfId="70"/>
    <cellStyle name="__b-15-0" xfId="71"/>
    <cellStyle name="__b-16-0" xfId="72"/>
    <cellStyle name="__b-17-0" xfId="73"/>
    <cellStyle name="__b-18-0" xfId="74"/>
    <cellStyle name="__b-19-0" xfId="75"/>
    <cellStyle name="__b-20-0" xfId="76"/>
    <cellStyle name="__b-21-0" xfId="77"/>
    <cellStyle name="__b-22-0" xfId="78"/>
    <cellStyle name="__b-23-0" xfId="79"/>
    <cellStyle name="__b-24-0" xfId="80"/>
    <cellStyle name="__b-25-0" xfId="81"/>
    <cellStyle name="部门收入预算表01-2 __b-1-0" xfId="82"/>
    <cellStyle name="部门收入预算表01-2 __b-2-0" xfId="83"/>
    <cellStyle name="部门收入预算表01-2 __b-3-0" xfId="84"/>
    <cellStyle name="部门收入预算表01-2 __b-4-0" xfId="85"/>
    <cellStyle name="部门收入预算表01-2 __b-5-0" xfId="86"/>
    <cellStyle name="部门收入预算表01-2 __b-6-0" xfId="87"/>
    <cellStyle name="部门收入预算表01-2 __b-7-0" xfId="88"/>
    <cellStyle name="部门收入预算表01-2 __b-8-0" xfId="89"/>
    <cellStyle name="部门收入预算表01-2 __b-9-0" xfId="90"/>
    <cellStyle name="部门收入预算表01-2 __b-10-0" xfId="91"/>
    <cellStyle name="部门收入预算表01-2 __b-11-0" xfId="92"/>
    <cellStyle name="部门收入预算表01-2 __b-12-0" xfId="93"/>
    <cellStyle name="部门收入预算表01-2 __b-13-0" xfId="94"/>
    <cellStyle name="部门收入预算表01-2 __b-14-0" xfId="95"/>
    <cellStyle name="部门收入预算表01-2 __b-15-0" xfId="96"/>
    <cellStyle name="部门收入预算表01-2 __b-16-0" xfId="97"/>
    <cellStyle name="部门收入预算表01-2 __b-17-0" xfId="98"/>
    <cellStyle name="部门收入预算表01-2 __b-18-0" xfId="99"/>
    <cellStyle name="部门收入预算表01-2 __b-19-0" xfId="100"/>
    <cellStyle name="部门收入预算表01-2 __b-20-0" xfId="101"/>
    <cellStyle name="部门收入预算表01-2 __b-21-0" xfId="102"/>
    <cellStyle name="部门收入预算表01-2 __b-22-0" xfId="103"/>
    <cellStyle name="部门收入预算表01-2 __b-23-0" xfId="104"/>
    <cellStyle name="部门收入预算表01-2 __b-24-0" xfId="105"/>
    <cellStyle name="部门收入预算表01-2 __b-25-0" xfId="106"/>
    <cellStyle name="__b-26-0" xfId="107"/>
    <cellStyle name="__b-27-0" xfId="108"/>
    <cellStyle name="__b-28-0" xfId="109"/>
    <cellStyle name="__b-29-0" xfId="110"/>
    <cellStyle name="__b-30-0" xfId="111"/>
    <cellStyle name="__b-31-0" xfId="112"/>
    <cellStyle name="__b-32-0" xfId="113"/>
    <cellStyle name="__b-33-0" xfId="114"/>
    <cellStyle name="__b-34-0" xfId="115"/>
    <cellStyle name="__b-35-0" xfId="116"/>
    <cellStyle name="__b-36-0" xfId="117"/>
    <cellStyle name="__b-37-0" xfId="118"/>
    <cellStyle name="__b-38-0" xfId="119"/>
    <cellStyle name="__b-39-0" xfId="120"/>
    <cellStyle name="__b-40-0" xfId="121"/>
    <cellStyle name="__b-41-0" xfId="122"/>
    <cellStyle name="__b-42-0" xfId="123"/>
    <cellStyle name="__b-43-0" xfId="124"/>
    <cellStyle name="__b-44-0" xfId="125"/>
    <cellStyle name="__b-45-0" xfId="126"/>
    <cellStyle name="__b-46-0" xfId="127"/>
    <cellStyle name="__b-47-0" xfId="128"/>
    <cellStyle name="__b-48-0" xfId="129"/>
    <cellStyle name="__b-49-0" xfId="130"/>
    <cellStyle name="部门支出预算表01-03 __b-1-0" xfId="131"/>
    <cellStyle name="部门支出预算表01-03 __b-2-0" xfId="132"/>
    <cellStyle name="部门支出预算表01-03 __b-3-0" xfId="133"/>
    <cellStyle name="部门支出预算表01-03 __b-4-0" xfId="134"/>
    <cellStyle name="部门支出预算表01-03 __b-5-0" xfId="135"/>
    <cellStyle name="部门支出预算表01-03 __b-6-0" xfId="136"/>
    <cellStyle name="部门支出预算表01-03 __b-7-0" xfId="137"/>
    <cellStyle name="部门支出预算表01-03 __b-8-0" xfId="138"/>
    <cellStyle name="部门支出预算表01-03 __b-9-0" xfId="139"/>
    <cellStyle name="部门支出预算表01-03 __b-10-0" xfId="140"/>
    <cellStyle name="部门支出预算表01-03 __b-11-0" xfId="141"/>
    <cellStyle name="部门支出预算表01-03 __b-12-0" xfId="142"/>
    <cellStyle name="部门支出预算表01-03 __b-13-0" xfId="143"/>
    <cellStyle name="部门支出预算表01-03 __b-14-0" xfId="144"/>
    <cellStyle name="部门支出预算表01-03 __b-15-0" xfId="145"/>
    <cellStyle name="部门支出预算表01-03 __b-16-0" xfId="146"/>
    <cellStyle name="部门支出预算表01-03 __b-17-0" xfId="147"/>
    <cellStyle name="部门支出预算表01-03 __b-18-0" xfId="148"/>
    <cellStyle name="部门支出预算表01-03 __b-19-0" xfId="149"/>
    <cellStyle name="部门支出预算表01-03 __b-20-0" xfId="150"/>
    <cellStyle name="部门支出预算表01-03 __b-21-0" xfId="151"/>
    <cellStyle name="部门支出预算表01-03 __b-22-0" xfId="152"/>
    <cellStyle name="部门支出预算表01-03 __b-23-0" xfId="153"/>
    <cellStyle name="部门支出预算表01-03 __b-24-0" xfId="154"/>
    <cellStyle name="部门支出预算表01-03 __b-25-0" xfId="155"/>
    <cellStyle name="部门支出预算表01-03 __b-26-0" xfId="156"/>
    <cellStyle name="部门支出预算表01-03 __b-27-0" xfId="157"/>
    <cellStyle name="部门支出预算表01-03 __b-28-0" xfId="158"/>
    <cellStyle name="部门支出预算表01-03 __b-29-0" xfId="159"/>
    <cellStyle name="部门支出预算表01-03 __b-30-0" xfId="160"/>
    <cellStyle name="部门支出预算表01-03 __b-31-0" xfId="161"/>
    <cellStyle name="部门支出预算表01-03 __b-32-0" xfId="162"/>
    <cellStyle name="财政拨款收支预算总表02-1 __b-1-0" xfId="163"/>
    <cellStyle name="财政拨款收支预算总表02-1 __b-2-0" xfId="164"/>
    <cellStyle name="财政拨款收支预算总表02-1 __b-3-0" xfId="165"/>
    <cellStyle name="财政拨款收支预算总表02-1 __b-4-0" xfId="166"/>
    <cellStyle name="财政拨款收支预算总表02-1 __b-5-0" xfId="167"/>
    <cellStyle name="财政拨款收支预算总表02-1 __b-6-0" xfId="168"/>
    <cellStyle name="财政拨款收支预算总表02-1 __b-7-0" xfId="169"/>
    <cellStyle name="财政拨款收支预算总表02-1 __b-8-0" xfId="170"/>
    <cellStyle name="财政拨款收支预算总表02-1 __b-9-0" xfId="171"/>
    <cellStyle name="财政拨款收支预算总表02-1 __b-10-0" xfId="172"/>
    <cellStyle name="财政拨款收支预算总表02-1 __b-11-0" xfId="173"/>
    <cellStyle name="财政拨款收支预算总表02-1 __b-12-0" xfId="174"/>
    <cellStyle name="财政拨款收支预算总表02-1 __b-13-0" xfId="175"/>
    <cellStyle name="财政拨款收支预算总表02-1 __b-14-0" xfId="176"/>
    <cellStyle name="财政拨款收支预算总表02-1 __b-15-0" xfId="177"/>
    <cellStyle name="财政拨款收支预算总表02-1 __b-16-0" xfId="178"/>
    <cellStyle name="财政拨款收支预算总表02-1 __b-17-0" xfId="179"/>
    <cellStyle name="财政拨款收支预算总表02-1 __b-18-0" xfId="180"/>
    <cellStyle name="财政拨款收支预算总表02-1 __b-19-0" xfId="181"/>
    <cellStyle name="财政拨款收支预算总表02-1 __b-20-0" xfId="182"/>
    <cellStyle name="财政拨款收支预算总表02-1 __b-21-0" xfId="183"/>
    <cellStyle name="财政拨款收支预算总表02-1 __b-22-0" xfId="184"/>
    <cellStyle name="财政拨款收支预算总表02-1 __b-23-0" xfId="185"/>
    <cellStyle name="财政拨款收支预算总表02-1 __b-24-0" xfId="186"/>
    <cellStyle name="一般公共预算支出预算表（按功能科目分类）02-2 __b-1-0" xfId="187"/>
    <cellStyle name="一般公共预算支出预算表（按功能科目分类）02-2 __b-2-0" xfId="188"/>
    <cellStyle name="一般公共预算支出预算表（按功能科目分类）02-2 __b-3-0" xfId="189"/>
    <cellStyle name="一般公共预算支出预算表（按功能科目分类）02-2 __b-4-0" xfId="190"/>
    <cellStyle name="一般公共预算支出预算表（按功能科目分类）02-2 __b-5-0" xfId="191"/>
    <cellStyle name="一般公共预算支出预算表（按功能科目分类）02-2 __b-6-0" xfId="192"/>
    <cellStyle name="一般公共预算支出预算表（按功能科目分类）02-2 __b-7-0" xfId="193"/>
    <cellStyle name="一般公共预算支出预算表（按功能科目分类）02-2 __b-8-0" xfId="194"/>
    <cellStyle name="一般公共预算支出预算表（按功能科目分类）02-2 __b-9-0" xfId="195"/>
    <cellStyle name="一般公共预算支出预算表（按功能科目分类）02-2 __b-10-0" xfId="196"/>
    <cellStyle name="一般公共预算支出预算表（按功能科目分类）02-2 __b-11-0" xfId="197"/>
    <cellStyle name="一般公共预算支出预算表（按功能科目分类）02-2 __b-12-0" xfId="198"/>
    <cellStyle name="一般公共预算支出预算表（按功能科目分类）02-2 __b-13-0" xfId="199"/>
    <cellStyle name="一般公共预算支出预算表（按功能科目分类）02-2 __b-14-0" xfId="200"/>
    <cellStyle name="一般公共预算支出预算表（按功能科目分类）02-2 __b-15-0" xfId="201"/>
    <cellStyle name="一般公共预算支出预算表（按功能科目分类）02-2 __b-16-0" xfId="202"/>
    <cellStyle name="一般公共预算支出预算表（按功能科目分类）02-2 __b-17-0" xfId="203"/>
    <cellStyle name="一般公共预算支出预算表（按功能科目分类）02-2 __b-18-0" xfId="204"/>
    <cellStyle name="一般公共预算支出预算表（按功能科目分类）02-2 __b-19-0" xfId="205"/>
    <cellStyle name="一般公共预算支出预算表（按功能科目分类）02-2 __b-20-0" xfId="206"/>
    <cellStyle name="一般公共预算支出预算表（按功能科目分类）02-2 __b-21-0" xfId="207"/>
    <cellStyle name="一般公共预算支出预算表（按功能科目分类）02-2 __b-22-0" xfId="208"/>
    <cellStyle name="一般公共预算支出预算表（按功能科目分类）02-2 __b-23-0" xfId="209"/>
    <cellStyle name="一般公共预算支出预算表（按功能科目分类）02-2 __b-24-0" xfId="210"/>
    <cellStyle name="一般公共预算支出预算表（按功能科目分类）02-2 __b-25-0" xfId="211"/>
    <cellStyle name="一般公共预算支出预算表（按功能科目分类）02-2 __b-26-0" xfId="212"/>
    <cellStyle name="一般公共预算支出预算表（按功能科目分类）02-2 __b-27-0" xfId="213"/>
    <cellStyle name="一般公共预算支出预算表（按功能科目分类）02-2 __b-28-0" xfId="214"/>
    <cellStyle name="一般公共预算支出预算表（按经济科目分类）02-3 __b-1-0" xfId="215"/>
    <cellStyle name="一般公共预算支出预算表（按经济科目分类）02-3 __b-2-0" xfId="216"/>
    <cellStyle name="一般公共预算支出预算表（按经济科目分类）02-3 __b-3-0" xfId="217"/>
    <cellStyle name="一般公共预算支出预算表（按经济科目分类）02-3 __b-4-0" xfId="218"/>
    <cellStyle name="一般公共预算支出预算表（按经济科目分类）02-3 __b-5-0" xfId="219"/>
    <cellStyle name="一般公共预算支出预算表（按经济科目分类）02-3 __b-6-0" xfId="220"/>
    <cellStyle name="一般公共预算支出预算表（按经济科目分类）02-3 __b-7-0" xfId="221"/>
    <cellStyle name="一般公共预算支出预算表（按经济科目分类）02-3 __b-8-0" xfId="222"/>
    <cellStyle name="一般公共预算支出预算表（按经济科目分类）02-3 __b-9-0" xfId="223"/>
    <cellStyle name="一般公共预算支出预算表（按经济科目分类）02-3 __b-10-0" xfId="224"/>
    <cellStyle name="一般公共预算支出预算表（按经济科目分类）02-3 __b-11-0" xfId="225"/>
    <cellStyle name="一般公共预算支出预算表（按经济科目分类）02-3 __b-12-0" xfId="226"/>
    <cellStyle name="一般公共预算支出预算表（按经济科目分类）02-3 __b-13-0" xfId="227"/>
    <cellStyle name="一般公共预算支出预算表（按经济科目分类）02-3 __b-14-0" xfId="228"/>
    <cellStyle name="一般公共预算支出预算表（按经济科目分类）02-3 __b-15-0" xfId="229"/>
    <cellStyle name="一般公共预算支出预算表（按经济科目分类）02-3 __b-16-0" xfId="230"/>
    <cellStyle name="一般公共预算支出预算表（按经济科目分类）02-3 __b-17-0" xfId="231"/>
    <cellStyle name="一般公共预算支出预算表（按经济科目分类）02-3 __b-18-0" xfId="232"/>
    <cellStyle name="一般公共预算支出预算表（按经济科目分类）02-3 __b-19-0" xfId="233"/>
    <cellStyle name="一般公共预算支出预算表（按经济科目分类）02-3 __b-20-0" xfId="234"/>
    <cellStyle name="一般公共预算支出预算表（按经济科目分类）02-3 __b-21-0" xfId="235"/>
    <cellStyle name="一般公共预算支出预算表（按经济科目分类）02-3 __b-22-0" xfId="236"/>
    <cellStyle name="一般公共预算支出预算表（按经济科目分类）02-3 __b-23-0" xfId="237"/>
    <cellStyle name="一般公共预算支出预算表（按经济科目分类）02-3 __b-24-0" xfId="238"/>
    <cellStyle name="一般公共预算支出预算表（按经济科目分类）02-3 __b-25-0" xfId="239"/>
    <cellStyle name="一般公共预算支出预算表（按经济科目分类）02-3 __b-26-0" xfId="240"/>
    <cellStyle name="一般公共预算支出预算表（按经济科目分类）02-3 __b-27-0" xfId="241"/>
    <cellStyle name="一般公共预算支出预算表（按经济科目分类）02-3 __b-28-0" xfId="242"/>
    <cellStyle name="一般公共预算支出预算表（按经济科目分类）02-3 __b-29-0" xfId="243"/>
    <cellStyle name="一般公共预算支出预算表（按经济科目分类）02-3 __b-30-0" xfId="244"/>
    <cellStyle name="一般公共预算支出预算表（按经济科目分类）02-3 __b-31-0" xfId="245"/>
    <cellStyle name="一般公共预算支出预算表（按经济科目分类）02-3 __b-32-0" xfId="246"/>
    <cellStyle name="一般公共预算支出预算表（按经济科目分类）02-3 __b-33-0" xfId="247"/>
    <cellStyle name="一般公共预算支出预算表（按经济科目分类）02-3 __b-34-0" xfId="248"/>
    <cellStyle name="一般公共预算支出预算表（按经济科目分类）02-3 __b-35-0" xfId="249"/>
    <cellStyle name="一般公共预算支出预算表（按经济科目分类）02-3 __b-36-0" xfId="250"/>
    <cellStyle name="一般公共预算支出预算表（按经济科目分类）02-3 __b-37-0" xfId="251"/>
    <cellStyle name="一般公共预算支出预算表（按经济科目分类）02-3 __b-38-0" xfId="252"/>
    <cellStyle name="一般公共预算“三公”经费支出预算表03 __b-1-0" xfId="253"/>
    <cellStyle name="一般公共预算“三公”经费支出预算表03 __b-2-0" xfId="254"/>
    <cellStyle name="一般公共预算“三公”经费支出预算表03 __b-3-0" xfId="255"/>
    <cellStyle name="一般公共预算“三公”经费支出预算表03 __b-4-0" xfId="256"/>
    <cellStyle name="一般公共预算“三公”经费支出预算表03 __b-5-0" xfId="257"/>
    <cellStyle name="一般公共预算“三公”经费支出预算表03 __b-6-0" xfId="258"/>
    <cellStyle name="一般公共预算“三公”经费支出预算表03 __b-7-0" xfId="259"/>
    <cellStyle name="一般公共预算“三公”经费支出预算表03 __b-8-0" xfId="260"/>
    <cellStyle name="一般公共预算“三公”经费支出预算表03 __b-9-0" xfId="261"/>
    <cellStyle name="一般公共预算“三公”经费支出预算表03 __b-10-0" xfId="262"/>
    <cellStyle name="一般公共预算“三公”经费支出预算表03 __b-11-0" xfId="263"/>
    <cellStyle name="一般公共预算“三公”经费支出预算表03 __b-12-0" xfId="264"/>
    <cellStyle name="一般公共预算“三公”经费支出预算表03 __b-13-0" xfId="265"/>
    <cellStyle name="一般公共预算“三公”经费支出预算表03 __b-14-0" xfId="266"/>
    <cellStyle name="一般公共预算“三公”经费支出预算表03 __b-15-0" xfId="267"/>
    <cellStyle name="一般公共预算“三公”经费支出预算表03 __b-16-0" xfId="268"/>
    <cellStyle name="一般公共预算“三公”经费支出预算表03 __b-17-0" xfId="269"/>
    <cellStyle name="一般公共预算“三公”经费支出预算表03 __b-18-0" xfId="270"/>
    <cellStyle name="一般公共预算“三公”经费支出预算表03 __b-19-0" xfId="271"/>
    <cellStyle name="一般公共预算“三公”经费支出预算表03 __b-20-0" xfId="272"/>
    <cellStyle name="一般公共预算“三公”经费支出预算表03 __b-21-0" xfId="273"/>
    <cellStyle name="一般公共预算“三公”经费支出预算表03 __b-22-0" xfId="274"/>
    <cellStyle name="一般公共预算“三公”经费支出预算表03 __b-23-0" xfId="275"/>
    <cellStyle name="基本支出预算表（人员类.运转类公用经费项目）04 __b-1-0" xfId="276"/>
    <cellStyle name="基本支出预算表（人员类.运转类公用经费项目）04 __b-2-0" xfId="277"/>
    <cellStyle name="基本支出预算表（人员类.运转类公用经费项目）04 __b-3-0" xfId="278"/>
    <cellStyle name="基本支出预算表（人员类.运转类公用经费项目）04 __b-4-0" xfId="279"/>
    <cellStyle name="基本支出预算表（人员类.运转类公用经费项目）04 __b-5-0" xfId="280"/>
    <cellStyle name="基本支出预算表（人员类.运转类公用经费项目）04 __b-6-0" xfId="281"/>
    <cellStyle name="基本支出预算表（人员类.运转类公用经费项目）04 __b-7-0" xfId="282"/>
    <cellStyle name="基本支出预算表（人员类.运转类公用经费项目）04 __b-8-0" xfId="283"/>
    <cellStyle name="基本支出预算表（人员类.运转类公用经费项目）04 __b-9-0" xfId="284"/>
    <cellStyle name="基本支出预算表（人员类.运转类公用经费项目）04 __b-10-0" xfId="285"/>
    <cellStyle name="基本支出预算表（人员类.运转类公用经费项目）04 __b-11-0" xfId="286"/>
    <cellStyle name="基本支出预算表（人员类.运转类公用经费项目）04 __b-12-0" xfId="287"/>
    <cellStyle name="基本支出预算表（人员类.运转类公用经费项目）04 __b-13-0" xfId="288"/>
    <cellStyle name="基本支出预算表（人员类.运转类公用经费项目）04 __b-14-0" xfId="289"/>
    <cellStyle name="基本支出预算表（人员类.运转类公用经费项目）04 __b-15-0" xfId="290"/>
    <cellStyle name="基本支出预算表（人员类.运转类公用经费项目）04 __b-16-0" xfId="291"/>
    <cellStyle name="基本支出预算表（人员类.运转类公用经费项目）04 __b-17-0" xfId="292"/>
    <cellStyle name="基本支出预算表（人员类.运转类公用经费项目）04 __b-18-0" xfId="293"/>
    <cellStyle name="基本支出预算表（人员类.运转类公用经费项目）04 __b-19-0" xfId="294"/>
    <cellStyle name="基本支出预算表（人员类.运转类公用经费项目）04 __b-20-0" xfId="295"/>
    <cellStyle name="基本支出预算表（人员类.运转类公用经费项目）04 __b-21-0" xfId="296"/>
    <cellStyle name="基本支出预算表（人员类.运转类公用经费项目）04 __b-22-0" xfId="297"/>
    <cellStyle name="基本支出预算表（人员类.运转类公用经费项目）04 __b-23-0" xfId="298"/>
    <cellStyle name="基本支出预算表（人员类.运转类公用经费项目）04 __b-24-0" xfId="299"/>
    <cellStyle name="基本支出预算表（人员类.运转类公用经费项目）04 __b-25-0" xfId="300"/>
    <cellStyle name="基本支出预算表（人员类.运转类公用经费项目）04 __b-26-0" xfId="301"/>
    <cellStyle name="基本支出预算表（人员类.运转类公用经费项目）04 __b-27-0" xfId="302"/>
    <cellStyle name="基本支出预算表（人员类.运转类公用经费项目）04 __b-28-0" xfId="303"/>
    <cellStyle name="基本支出预算表（人员类.运转类公用经费项目）04 __b-29-0" xfId="304"/>
    <cellStyle name="基本支出预算表（人员类.运转类公用经费项目）04 __b-30-0" xfId="305"/>
    <cellStyle name="基本支出预算表（人员类.运转类公用经费项目）04 __b-31-0" xfId="306"/>
    <cellStyle name="基本支出预算表（人员类.运转类公用经费项目）04 __b-32-0" xfId="307"/>
    <cellStyle name="基本支出预算表（人员类.运转类公用经费项目）04 __b-33-0" xfId="308"/>
    <cellStyle name="基本支出预算表（人员类.运转类公用经费项目）04 __b-34-0" xfId="309"/>
    <cellStyle name="基本支出预算表（人员类.运转类公用经费项目）04 __b-35-0" xfId="310"/>
    <cellStyle name="基本支出预算表（人员类.运转类公用经费项目）04 __b-36-0" xfId="311"/>
    <cellStyle name="基本支出预算表（人员类.运转类公用经费项目）04 __b-37-0" xfId="312"/>
    <cellStyle name="基本支出预算表（人员类.运转类公用经费项目）04 __b-38-0" xfId="313"/>
    <cellStyle name="基本支出预算表（人员类.运转类公用经费项目）04 __b-39-0" xfId="314"/>
    <cellStyle name="基本支出预算表（人员类.运转类公用经费项目）04 __b-40-0" xfId="315"/>
    <cellStyle name="基本支出预算表（人员类.运转类公用经费项目）04 __b-41-0" xfId="316"/>
    <cellStyle name="项目支出预算表（其他运转类.特定目标类项目）05-1 __b-1-0" xfId="317"/>
    <cellStyle name="项目支出预算表（其他运转类.特定目标类项目）05-1 __b-2-0" xfId="318"/>
    <cellStyle name="项目支出预算表（其他运转类.特定目标类项目）05-1 __b-3-0" xfId="319"/>
    <cellStyle name="项目支出预算表（其他运转类.特定目标类项目）05-1 __b-4-0" xfId="320"/>
    <cellStyle name="项目支出预算表（其他运转类.特定目标类项目）05-1 __b-5-0" xfId="321"/>
    <cellStyle name="项目支出预算表（其他运转类.特定目标类项目）05-1 __b-6-0" xfId="322"/>
    <cellStyle name="项目支出预算表（其他运转类.特定目标类项目）05-1 __b-7-0" xfId="323"/>
    <cellStyle name="项目支出预算表（其他运转类.特定目标类项目）05-1 __b-8-0" xfId="324"/>
    <cellStyle name="项目支出预算表（其他运转类.特定目标类项目）05-1 __b-9-0" xfId="325"/>
    <cellStyle name="项目支出预算表（其他运转类.特定目标类项目）05-1 __b-10-0" xfId="326"/>
    <cellStyle name="项目支出预算表（其他运转类.特定目标类项目）05-1 __b-11-0" xfId="327"/>
    <cellStyle name="项目支出预算表（其他运转类.特定目标类项目）05-1 __b-12-0" xfId="328"/>
    <cellStyle name="项目支出预算表（其他运转类.特定目标类项目）05-1 __b-13-0" xfId="329"/>
    <cellStyle name="项目支出预算表（其他运转类.特定目标类项目）05-1 __b-14-0" xfId="330"/>
    <cellStyle name="项目支出预算表（其他运转类.特定目标类项目）05-1 __b-15-0" xfId="331"/>
    <cellStyle name="项目支出预算表（其他运转类.特定目标类项目）05-1 __b-16-0" xfId="332"/>
    <cellStyle name="项目支出预算表（其他运转类.特定目标类项目）05-1 __b-17-0" xfId="333"/>
    <cellStyle name="项目支出预算表（其他运转类.特定目标类项目）05-1 __b-18-0" xfId="334"/>
    <cellStyle name="项目支出预算表（其他运转类.特定目标类项目）05-1 __b-19-0" xfId="335"/>
    <cellStyle name="项目支出预算表（其他运转类.特定目标类项目）05-1 __b-20-0" xfId="336"/>
    <cellStyle name="项目支出预算表（其他运转类.特定目标类项目）05-1 __b-21-0" xfId="337"/>
    <cellStyle name="项目支出预算表（其他运转类.特定目标类项目）05-1 __b-22-0" xfId="338"/>
    <cellStyle name="项目支出预算表（其他运转类.特定目标类项目）05-1 __b-23-0" xfId="339"/>
    <cellStyle name="项目支出预算表（其他运转类.特定目标类项目）05-1 __b-24-0" xfId="340"/>
    <cellStyle name="项目支出预算表（其他运转类.特定目标类项目）05-1 __b-25-0" xfId="341"/>
    <cellStyle name="项目支出预算表（其他运转类.特定目标类项目）05-1 __b-26-0" xfId="342"/>
    <cellStyle name="项目支出预算表（其他运转类.特定目标类项目）05-1 __b-27-0" xfId="343"/>
    <cellStyle name="项目支出预算表（其他运转类.特定目标类项目）05-1 __b-28-0" xfId="344"/>
    <cellStyle name="项目支出预算表（其他运转类.特定目标类项目）05-1 __b-29-0" xfId="345"/>
    <cellStyle name="项目支出预算表（其他运转类.特定目标类项目）05-1 __b-30-0" xfId="346"/>
    <cellStyle name="项目支出预算表（其他运转类.特定目标类项目）05-1 __b-31-0" xfId="347"/>
    <cellStyle name="项目支出预算表（其他运转类.特定目标类项目）05-1 __b-32-0" xfId="348"/>
    <cellStyle name="项目支出预算表（其他运转类.特定目标类项目）05-1 __b-33-0" xfId="349"/>
    <cellStyle name="项目支出预算表（其他运转类.特定目标类项目）05-1 __b-34-0" xfId="350"/>
    <cellStyle name="项目支出预算表（其他运转类.特定目标类项目）05-1 __b-35-0" xfId="351"/>
    <cellStyle name="项目支出预算表（其他运转类.特定目标类项目）05-1 __b-36-0" xfId="352"/>
    <cellStyle name="项目支出预算表（其他运转类.特定目标类项目）05-1 __b-37-0" xfId="353"/>
    <cellStyle name="项目支出预算表（其他运转类.特定目标类项目）05-1 __b-38-0" xfId="354"/>
    <cellStyle name="项目支出预算表（其他运转类.特定目标类项目）05-1 __b-39-0" xfId="355"/>
    <cellStyle name="项目支出预算表（其他运转类.特定目标类项目）05-1 __b-40-0" xfId="356"/>
    <cellStyle name="项目支出预算表（其他运转类.特定目标类项目）05-1 __b-41-0" xfId="357"/>
    <cellStyle name="项目支出预算表（其他运转类.特定目标类项目）05-1 __b-42-0" xfId="358"/>
    <cellStyle name="项目支出预算表（其他运转类.特定目标类项目）05-1 __b-43-0" xfId="359"/>
    <cellStyle name="项目支出绩效目标表（本级下达）05-2 __b-1-0" xfId="360"/>
    <cellStyle name="项目支出绩效目标表（本级下达）05-2 __b-2-0" xfId="361"/>
    <cellStyle name="项目支出绩效目标表（本级下达）05-2 __b-3-0" xfId="362"/>
    <cellStyle name="项目支出绩效目标表（本级下达）05-2 __b-4-0" xfId="363"/>
    <cellStyle name="项目支出绩效目标表（本级下达）05-2 __b-5-0" xfId="364"/>
    <cellStyle name="项目支出绩效目标表（本级下达）05-2 __b-6-0" xfId="365"/>
    <cellStyle name="项目支出绩效目标表（本级下达）05-2 __b-7-0" xfId="366"/>
    <cellStyle name="项目支出绩效目标表（本级下达）05-2 __b-8-0" xfId="367"/>
    <cellStyle name="项目支出绩效目标表（本级下达）05-2 __b-9-0" xfId="368"/>
    <cellStyle name="项目支出绩效目标表（本级下达）05-2 __b-10-0" xfId="369"/>
    <cellStyle name="项目支出绩效目标表（本级下达）05-2 __b-11-0" xfId="370"/>
    <cellStyle name="项目支出绩效目标表（本级下达）05-2 __b-12-0" xfId="371"/>
    <cellStyle name="项目支出绩效目标表（本级下达）05-2 __b-13-0" xfId="372"/>
    <cellStyle name="项目支出绩效目标表（本级下达）05-2 __b-14-0" xfId="373"/>
    <cellStyle name="项目支出绩效目标表（本级下达）05-2 __b-15-0" xfId="374"/>
    <cellStyle name="项目支出绩效目标表（本级下达）05-2 __b-16-0" xfId="375"/>
    <cellStyle name="项目支出绩效目标表（本级下达）05-2 __b-17-0" xfId="376"/>
    <cellStyle name="项目支出绩效目标表（本级下达）05-2 __b-18-0" xfId="377"/>
    <cellStyle name="项目支出绩效目标表（另文下达）05-3 __b-1-0" xfId="378"/>
    <cellStyle name="项目支出绩效目标表（另文下达）05-3 __b-2-0" xfId="379"/>
    <cellStyle name="项目支出绩效目标表（另文下达）05-3 __b-3-0" xfId="380"/>
    <cellStyle name="项目支出绩效目标表（另文下达）05-3 __b-4-0" xfId="381"/>
    <cellStyle name="项目支出绩效目标表（另文下达）05-3 __b-5-0" xfId="382"/>
    <cellStyle name="项目支出绩效目标表（另文下达）05-3 __b-6-0" xfId="383"/>
    <cellStyle name="项目支出绩效目标表（另文下达）05-3 __b-7-0" xfId="384"/>
    <cellStyle name="项目支出绩效目标表（另文下达）05-3 __b-8-0" xfId="385"/>
    <cellStyle name="项目支出绩效目标表（另文下达）05-3 __b-9-0" xfId="386"/>
    <cellStyle name="项目支出绩效目标表（另文下达）05-3 __b-10-0" xfId="387"/>
    <cellStyle name="项目支出绩效目标表（另文下达）05-3 __b-11-0" xfId="388"/>
    <cellStyle name="项目支出绩效目标表（另文下达）05-3 __b-12-0" xfId="389"/>
    <cellStyle name="项目支出绩效目标表（另文下达）05-3 __b-13-0" xfId="390"/>
    <cellStyle name="项目支出绩效目标表（另文下达）05-3 __b-14-0" xfId="391"/>
    <cellStyle name="项目支出绩效目标表（另文下达）05-3 __b-15-0" xfId="392"/>
    <cellStyle name="项目支出绩效目标表（另文下达）05-3 __b-16-0" xfId="393"/>
    <cellStyle name="政府性基金预算支出预算表06 __b-1-0" xfId="394"/>
    <cellStyle name="政府性基金预算支出预算表06 __b-2-0" xfId="395"/>
    <cellStyle name="政府性基金预算支出预算表06 __b-3-0" xfId="396"/>
    <cellStyle name="政府性基金预算支出预算表06 __b-4-0" xfId="397"/>
    <cellStyle name="政府性基金预算支出预算表06 __b-5-0" xfId="398"/>
    <cellStyle name="政府性基金预算支出预算表06 __b-6-0" xfId="399"/>
    <cellStyle name="政府性基金预算支出预算表06 __b-7-0" xfId="400"/>
    <cellStyle name="政府性基金预算支出预算表06 __b-8-0" xfId="401"/>
    <cellStyle name="政府性基金预算支出预算表06 __b-9-0" xfId="402"/>
    <cellStyle name="政府性基金预算支出预算表06 __b-10-0" xfId="403"/>
    <cellStyle name="政府性基金预算支出预算表06 __b-11-0" xfId="404"/>
    <cellStyle name="政府性基金预算支出预算表06 __b-12-0" xfId="405"/>
    <cellStyle name="政府性基金预算支出预算表06 __b-13-0" xfId="406"/>
    <cellStyle name="政府性基金预算支出预算表06 __b-14-0" xfId="407"/>
    <cellStyle name="政府性基金预算支出预算表06 __b-15-0" xfId="408"/>
    <cellStyle name="政府性基金预算支出预算表06 __b-16-0" xfId="409"/>
    <cellStyle name="政府性基金预算支出预算表06 __b-17-0" xfId="410"/>
    <cellStyle name="政府性基金预算支出预算表06 __b-18-0" xfId="411"/>
    <cellStyle name="政府性基金预算支出预算表06 __b-19-0" xfId="412"/>
    <cellStyle name="政府性基金预算支出预算表06 __b-20-0" xfId="413"/>
    <cellStyle name="政府性基金预算支出预算表06 __b-21-0" xfId="414"/>
    <cellStyle name="政府性基金预算支出预算表06 __b-22-0" xfId="415"/>
    <cellStyle name="政府性基金预算支出预算表06 __b-23-0" xfId="416"/>
    <cellStyle name="政府性基金预算支出预算表06 __b-24-0" xfId="417"/>
    <cellStyle name="政府性基金预算支出预算表06 __b-25-0" xfId="418"/>
    <cellStyle name="政府性基金预算支出预算表06 __b-26-0" xfId="419"/>
    <cellStyle name="政府性基金预算支出预算表06 __b-27-0" xfId="420"/>
    <cellStyle name="政府性基金预算支出预算表06 __b-28-0" xfId="421"/>
    <cellStyle name="政府性基金预算支出预算表06 __b-29-0" xfId="422"/>
    <cellStyle name="政府性基金预算支出预算表06 __b-30-0" xfId="423"/>
    <cellStyle name="国有资本经营预算支出表07 __b-1-0" xfId="424"/>
    <cellStyle name="国有资本经营预算支出表07 __b-2-0" xfId="425"/>
    <cellStyle name="国有资本经营预算支出表07 __b-3-0" xfId="426"/>
    <cellStyle name="国有资本经营预算支出表07 __b-4-0" xfId="427"/>
    <cellStyle name="国有资本经营预算支出表07 __b-5-0" xfId="428"/>
    <cellStyle name="国有资本经营预算支出表07 __b-6-0" xfId="429"/>
    <cellStyle name="国有资本经营预算支出表07 __b-7-0" xfId="430"/>
    <cellStyle name="国有资本经营预算支出表07 __b-8-0" xfId="431"/>
    <cellStyle name="国有资本经营预算支出表07 __b-9-0" xfId="432"/>
    <cellStyle name="国有资本经营预算支出表07 __b-10-0" xfId="433"/>
    <cellStyle name="国有资本经营预算支出表07 __b-11-0" xfId="434"/>
    <cellStyle name="国有资本经营预算支出表07 __b-12-0" xfId="435"/>
    <cellStyle name="国有资本经营预算支出表07 __b-13-0" xfId="436"/>
    <cellStyle name="国有资本经营预算支出表07 __b-14-0" xfId="437"/>
    <cellStyle name="国有资本经营预算支出表07 __b-15-0" xfId="438"/>
    <cellStyle name="国有资本经营预算支出表07 __b-16-0" xfId="439"/>
    <cellStyle name="国有资本经营预算支出表07 __b-17-0" xfId="440"/>
    <cellStyle name="国有资本经营预算支出表07 __b-18-0" xfId="441"/>
    <cellStyle name="国有资本经营预算支出表07 __b-19-0" xfId="442"/>
    <cellStyle name="国有资本经营预算支出表07 __b-20-0" xfId="443"/>
    <cellStyle name="国有资本经营预算支出表07 __b-21-0" xfId="444"/>
    <cellStyle name="国有资本经营预算支出表07 __b-22-0" xfId="445"/>
    <cellStyle name="国有资本经营预算支出表07 __b-23-0" xfId="446"/>
    <cellStyle name="国有资本经营预算支出表07 __b-24-0" xfId="447"/>
    <cellStyle name="国有资本经营预算支出表07 __b-25-0" xfId="448"/>
    <cellStyle name="国有资本经营预算支出表07 __b-26-0" xfId="449"/>
    <cellStyle name="国有资本经营预算支出表07 __b-27-0" xfId="450"/>
    <cellStyle name="国有资本经营预算支出表07 __b-28-0" xfId="451"/>
    <cellStyle name="国有资本经营预算支出表07 __b-29-0" xfId="452"/>
    <cellStyle name="部门政府采购预算表08 __b-1-0" xfId="453"/>
    <cellStyle name="部门政府采购预算表08 __b-2-0" xfId="454"/>
    <cellStyle name="部门政府采购预算表08 __b-3-0" xfId="455"/>
    <cellStyle name="部门政府采购预算表08 __b-4-0" xfId="456"/>
    <cellStyle name="部门政府采购预算表08 __b-5-0" xfId="457"/>
    <cellStyle name="部门政府采购预算表08 __b-6-0" xfId="458"/>
    <cellStyle name="部门政府采购预算表08 __b-7-0" xfId="459"/>
    <cellStyle name="部门政府采购预算表08 __b-8-0" xfId="460"/>
    <cellStyle name="部门政府采购预算表08 __b-9-0" xfId="461"/>
    <cellStyle name="部门政府采购预算表08 __b-10-0" xfId="462"/>
    <cellStyle name="部门政府采购预算表08 __b-11-0" xfId="463"/>
    <cellStyle name="部门政府采购预算表08 __b-12-0" xfId="464"/>
    <cellStyle name="部门政府采购预算表08 __b-13-0" xfId="465"/>
    <cellStyle name="部门政府采购预算表08 __b-14-0" xfId="466"/>
    <cellStyle name="部门政府采购预算表08 __b-15-0" xfId="467"/>
    <cellStyle name="部门政府采购预算表08 __b-16-0" xfId="468"/>
    <cellStyle name="部门政府采购预算表08 __b-17-0" xfId="469"/>
    <cellStyle name="部门政府采购预算表08 __b-18-0" xfId="470"/>
    <cellStyle name="部门政府采购预算表08 __b-19-0" xfId="471"/>
    <cellStyle name="部门政府采购预算表08 __b-20-0" xfId="472"/>
    <cellStyle name="部门政府采购预算表08 __b-21-0" xfId="473"/>
    <cellStyle name="部门政府采购预算表08 __b-22-0" xfId="474"/>
    <cellStyle name="部门政府采购预算表08 __b-23-0" xfId="475"/>
    <cellStyle name="部门政府采购预算表08 __b-24-0" xfId="476"/>
    <cellStyle name="部门政府采购预算表08 __b-25-0" xfId="477"/>
    <cellStyle name="部门政府采购预算表08 __b-26-0" xfId="478"/>
    <cellStyle name="部门政府采购预算表08 __b-27-0" xfId="479"/>
    <cellStyle name="部门政府采购预算表08 __b-28-0" xfId="480"/>
    <cellStyle name="部门政府采购预算表08 __b-29-0" xfId="481"/>
    <cellStyle name="部门政府采购预算表08 __b-30-0" xfId="482"/>
    <cellStyle name="部门政府采购预算表08 __b-31-0" xfId="483"/>
    <cellStyle name="部门政府采购预算表08 __b-32-0" xfId="484"/>
    <cellStyle name="部门政府采购预算表08 __b-33-0" xfId="485"/>
    <cellStyle name="部门政府采购预算表08 __b-34-0" xfId="486"/>
    <cellStyle name="部门政府采购预算表08 __b-35-0" xfId="487"/>
    <cellStyle name="部门政府采购预算表08 __b-36-0" xfId="488"/>
    <cellStyle name="部门政府采购预算表08 __b-37-0" xfId="489"/>
    <cellStyle name="部门政府采购预算表08 __b-38-0" xfId="490"/>
    <cellStyle name="政府购买服务预算表09 __b-1-0" xfId="491"/>
    <cellStyle name="政府购买服务预算表09 __b-2-0" xfId="492"/>
    <cellStyle name="政府购买服务预算表09 __b-3-0" xfId="493"/>
    <cellStyle name="政府购买服务预算表09 __b-4-0" xfId="494"/>
    <cellStyle name="政府购买服务预算表09 __b-5-0" xfId="495"/>
    <cellStyle name="政府购买服务预算表09 __b-6-0" xfId="496"/>
    <cellStyle name="政府购买服务预算表09 __b-7-0" xfId="497"/>
    <cellStyle name="政府购买服务预算表09 __b-8-0" xfId="498"/>
    <cellStyle name="政府购买服务预算表09 __b-9-0" xfId="499"/>
    <cellStyle name="政府购买服务预算表09 __b-10-0" xfId="500"/>
    <cellStyle name="政府购买服务预算表09 __b-11-0" xfId="501"/>
    <cellStyle name="政府购买服务预算表09 __b-12-0" xfId="502"/>
    <cellStyle name="政府购买服务预算表09 __b-13-0" xfId="503"/>
    <cellStyle name="政府购买服务预算表09 __b-14-0" xfId="504"/>
    <cellStyle name="政府购买服务预算表09 __b-15-0" xfId="505"/>
    <cellStyle name="政府购买服务预算表09 __b-16-0" xfId="506"/>
    <cellStyle name="政府购买服务预算表09 __b-17-0" xfId="507"/>
    <cellStyle name="政府购买服务预算表09 __b-18-0" xfId="508"/>
    <cellStyle name="政府购买服务预算表09 __b-19-0" xfId="509"/>
    <cellStyle name="政府购买服务预算表09 __b-20-0" xfId="510"/>
    <cellStyle name="政府购买服务预算表09 __b-21-0" xfId="511"/>
    <cellStyle name="政府购买服务预算表09 __b-22-0" xfId="512"/>
    <cellStyle name="政府购买服务预算表09 __b-23-0" xfId="513"/>
    <cellStyle name="政府购买服务预算表09 __b-24-0" xfId="514"/>
    <cellStyle name="政府购买服务预算表09 __b-25-0" xfId="515"/>
    <cellStyle name="政府购买服务预算表09 __b-26-0" xfId="516"/>
    <cellStyle name="政府购买服务预算表09 __b-27-0" xfId="517"/>
    <cellStyle name="政府购买服务预算表09 __b-28-0" xfId="518"/>
    <cellStyle name="政府购买服务预算表09 __b-29-0" xfId="519"/>
    <cellStyle name="政府购买服务预算表09 __b-30-0" xfId="520"/>
    <cellStyle name="政府购买服务预算表09 __b-31-0" xfId="521"/>
    <cellStyle name="政府购买服务预算表09 __b-32-0" xfId="522"/>
    <cellStyle name="政府购买服务预算表09 __b-33-0" xfId="523"/>
    <cellStyle name="政府购买服务预算表09 __b-34-0" xfId="524"/>
    <cellStyle name="政府购买服务预算表09 __b-35-0" xfId="525"/>
    <cellStyle name="政府购买服务预算表09 __b-36-0" xfId="526"/>
    <cellStyle name="政府购买服务预算表09 __b-37-0" xfId="527"/>
    <cellStyle name="政府购买服务预算表09 __b-38-0" xfId="528"/>
    <cellStyle name="政府购买服务预算表09 __b-39-0" xfId="529"/>
    <cellStyle name="政府购买服务预算表09 __b-40-0" xfId="530"/>
    <cellStyle name="政府购买服务预算表09 __b-41-0" xfId="531"/>
    <cellStyle name="政府购买服务预算表09 __b-42-0" xfId="532"/>
    <cellStyle name="政府购买服务预算表09 __b-43-0" xfId="533"/>
    <cellStyle name="政府购买服务预算表09 __b-44-0" xfId="534"/>
    <cellStyle name="政府购买服务预算表09 __b-45-0" xfId="535"/>
    <cellStyle name="市对下转移支付预算表10-1 __b-1-0" xfId="536"/>
    <cellStyle name="市对下转移支付预算表10-1 __b-2-0" xfId="537"/>
    <cellStyle name="市对下转移支付预算表10-1 __b-3-0" xfId="538"/>
    <cellStyle name="市对下转移支付预算表10-1 __b-4-0" xfId="539"/>
    <cellStyle name="市对下转移支付预算表10-1 __b-5-0" xfId="540"/>
    <cellStyle name="市对下转移支付预算表10-1 __b-6-0" xfId="541"/>
    <cellStyle name="市对下转移支付预算表10-1 __b-7-0" xfId="542"/>
    <cellStyle name="市对下转移支付预算表10-1 __b-8-0" xfId="543"/>
    <cellStyle name="市对下转移支付预算表10-1 __b-9-0" xfId="544"/>
    <cellStyle name="市对下转移支付预算表10-1 __b-10-0" xfId="545"/>
    <cellStyle name="市对下转移支付预算表10-1 __b-11-0" xfId="546"/>
    <cellStyle name="市对下转移支付预算表10-1 __b-12-0" xfId="547"/>
    <cellStyle name="市对下转移支付预算表10-1 __b-13-0" xfId="548"/>
    <cellStyle name="市对下转移支付预算表10-1 __b-14-0" xfId="549"/>
    <cellStyle name="市对下转移支付预算表10-1 __b-15-0" xfId="550"/>
    <cellStyle name="市对下转移支付预算表10-1 __b-16-0" xfId="551"/>
    <cellStyle name="市对下转移支付预算表10-1 __b-17-0" xfId="552"/>
    <cellStyle name="市对下转移支付预算表10-1 __b-18-0" xfId="553"/>
    <cellStyle name="市对下转移支付预算表10-1 __b-19-0" xfId="554"/>
    <cellStyle name="市对下转移支付预算表10-1 __b-20-0" xfId="555"/>
    <cellStyle name="市对下转移支付预算表10-1 __b-21-0" xfId="556"/>
    <cellStyle name="市对下转移支付预算表10-1 __b-22-0" xfId="557"/>
    <cellStyle name="市对下转移支付预算表10-1 __b-23-0" xfId="558"/>
    <cellStyle name="市对下转移支付预算表10-1 __b-24-0" xfId="559"/>
    <cellStyle name="市对下转移支付预算表10-1 __b-25-0" xfId="560"/>
    <cellStyle name="市对下转移支付预算表10-1 __b-26-0" xfId="561"/>
    <cellStyle name="市对下转移支付预算表10-1 __b-27-0" xfId="562"/>
    <cellStyle name="市对下转移支付预算表10-1 __b-28-0" xfId="563"/>
    <cellStyle name="市对下转移支付预算表10-1 __b-29-0" xfId="564"/>
    <cellStyle name="市对下转移支付预算表10-1 __b-30-0" xfId="565"/>
    <cellStyle name="市对下转移支付预算表10-1 __b-31-0" xfId="566"/>
    <cellStyle name="市对下转移支付绩效目标表10-2 __b-1-0" xfId="567"/>
    <cellStyle name="市对下转移支付绩效目标表10-2 __b-2-0" xfId="568"/>
    <cellStyle name="市对下转移支付绩效目标表10-2 __b-3-0" xfId="569"/>
    <cellStyle name="市对下转移支付绩效目标表10-2 __b-4-0" xfId="570"/>
    <cellStyle name="市对下转移支付绩效目标表10-2 __b-5-0" xfId="571"/>
    <cellStyle name="市对下转移支付绩效目标表10-2 __b-6-0" xfId="572"/>
    <cellStyle name="市对下转移支付绩效目标表10-2 __b-7-0" xfId="573"/>
    <cellStyle name="市对下转移支付绩效目标表10-2 __b-8-0" xfId="574"/>
    <cellStyle name="市对下转移支付绩效目标表10-2 __b-9-0" xfId="575"/>
    <cellStyle name="市对下转移支付绩效目标表10-2 __b-10-0" xfId="576"/>
    <cellStyle name="市对下转移支付绩效目标表10-2 __b-11-0" xfId="577"/>
    <cellStyle name="市对下转移支付绩效目标表10-2 __b-12-0" xfId="578"/>
    <cellStyle name="市对下转移支付绩效目标表10-2 __b-13-0" xfId="579"/>
    <cellStyle name="市对下转移支付绩效目标表10-2 __b-14-0" xfId="580"/>
    <cellStyle name="市对下转移支付绩效目标表10-2 __b-15-0" xfId="581"/>
    <cellStyle name="市对下转移支付绩效目标表10-2 __b-16-0" xfId="582"/>
    <cellStyle name="市对下转移支付绩效目标表10-2 __b-17-0" xfId="583"/>
    <cellStyle name="市对下转移支付绩效目标表10-2 __b-18-0" xfId="584"/>
    <cellStyle name="市对下转移支付绩效目标表10-2 __b-19-0" xfId="585"/>
    <cellStyle name="新增资产配置表11 __b-1-0" xfId="586"/>
    <cellStyle name="新增资产配置表11 __b-2-0" xfId="587"/>
    <cellStyle name="新增资产配置表11 __b-3-0" xfId="588"/>
    <cellStyle name="新增资产配置表11 __b-4-0" xfId="589"/>
    <cellStyle name="新增资产配置表11 __b-5-0" xfId="590"/>
    <cellStyle name="新增资产配置表11 __b-6-0" xfId="591"/>
    <cellStyle name="新增资产配置表11 __b-7-0" xfId="592"/>
    <cellStyle name="新增资产配置表11 __b-8-0" xfId="593"/>
    <cellStyle name="新增资产配置表11 __b-9-0" xfId="594"/>
    <cellStyle name="新增资产配置表11 __b-10-0" xfId="595"/>
    <cellStyle name="新增资产配置表11 __b-11-0" xfId="596"/>
    <cellStyle name="新增资产配置表11 __b-12-0" xfId="597"/>
    <cellStyle name="新增资产配置表11 __b-13-0" xfId="598"/>
    <cellStyle name="新增资产配置表11 __b-14-0" xfId="599"/>
    <cellStyle name="新增资产配置表11 __b-15-0" xfId="600"/>
    <cellStyle name="新增资产配置表11 __b-16-0" xfId="601"/>
    <cellStyle name="新增资产配置表11 __b-17-0" xfId="602"/>
    <cellStyle name="新增资产配置表11 __b-18-0" xfId="603"/>
    <cellStyle name="新增资产配置表11 __b-19-0" xfId="604"/>
    <cellStyle name="新增资产配置表11 __b-20-0" xfId="605"/>
    <cellStyle name="上级补助项目支出预算表12 __b-1-0" xfId="606"/>
    <cellStyle name="上级补助项目支出预算表12 __b-2-0" xfId="607"/>
    <cellStyle name="上级补助项目支出预算表12 __b-3-0" xfId="608"/>
    <cellStyle name="上级补助项目支出预算表12 __b-4-0" xfId="609"/>
    <cellStyle name="上级补助项目支出预算表12 __b-5-0" xfId="610"/>
    <cellStyle name="上级补助项目支出预算表12 __b-6-0" xfId="611"/>
    <cellStyle name="上级补助项目支出预算表12 __b-7-0" xfId="612"/>
    <cellStyle name="上级补助项目支出预算表12 __b-8-0" xfId="613"/>
    <cellStyle name="上级补助项目支出预算表12 __b-9-0" xfId="614"/>
    <cellStyle name="上级补助项目支出预算表12 __b-10-0" xfId="615"/>
    <cellStyle name="上级补助项目支出预算表12 __b-11-0" xfId="616"/>
    <cellStyle name="上级补助项目支出预算表12 __b-12-0" xfId="617"/>
    <cellStyle name="上级补助项目支出预算表12 __b-13-0" xfId="618"/>
    <cellStyle name="上级补助项目支出预算表12 __b-14-0" xfId="619"/>
    <cellStyle name="上级补助项目支出预算表12 __b-15-0" xfId="620"/>
    <cellStyle name="上级补助项目支出预算表12 __b-16-0" xfId="621"/>
    <cellStyle name="上级补助项目支出预算表12 __b-17-0" xfId="622"/>
    <cellStyle name="上级补助项目支出预算表12 __b-18-0" xfId="623"/>
    <cellStyle name="上级补助项目支出预算表12 __b-19-0" xfId="624"/>
    <cellStyle name="上级补助项目支出预算表12 __b-20-0" xfId="625"/>
    <cellStyle name="上级补助项目支出预算表12 __b-21-0" xfId="626"/>
    <cellStyle name="上级补助项目支出预算表12 __b-22-0" xfId="627"/>
    <cellStyle name="上级补助项目支出预算表12 __b-23-0" xfId="628"/>
    <cellStyle name="上级补助项目支出预算表12 __b-24-0" xfId="629"/>
    <cellStyle name="上级补助项目支出预算表12 __b-25-0" xfId="630"/>
    <cellStyle name="上级补助项目支出预算表12 __b-26-0" xfId="631"/>
    <cellStyle name="上级补助项目支出预算表12 __b-27-0" xfId="632"/>
    <cellStyle name="上级补助项目支出预算表12 __b-28-0" xfId="633"/>
    <cellStyle name="上级补助项目支出预算表12 __b-29-0" xfId="634"/>
    <cellStyle name="上级补助项目支出预算表12 __b-30-0" xfId="635"/>
    <cellStyle name="部门项目中期规划预算表13 __b-1-0" xfId="636"/>
    <cellStyle name="部门项目中期规划预算表13 __b-2-0" xfId="637"/>
    <cellStyle name="部门项目中期规划预算表13 __b-3-0" xfId="638"/>
    <cellStyle name="部门项目中期规划预算表13 __b-4-0" xfId="639"/>
    <cellStyle name="部门项目中期规划预算表13 __b-5-0" xfId="640"/>
    <cellStyle name="部门项目中期规划预算表13 __b-6-0" xfId="641"/>
    <cellStyle name="部门项目中期规划预算表13 __b-7-0" xfId="642"/>
    <cellStyle name="部门项目中期规划预算表13 __b-8-0" xfId="643"/>
    <cellStyle name="部门项目中期规划预算表13 __b-9-0" xfId="644"/>
    <cellStyle name="部门项目中期规划预算表13 __b-10-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16-0" xfId="651"/>
    <cellStyle name="部门项目中期规划预算表13 __b-17-0" xfId="652"/>
    <cellStyle name="部门项目中期规划预算表13 __b-18-0" xfId="653"/>
    <cellStyle name="部门项目中期规划预算表13 __b-19-0" xfId="654"/>
    <cellStyle name="部门项目中期规划预算表13 __b-20-0" xfId="655"/>
    <cellStyle name="部门项目中期规划预算表13 __b-21-0" xfId="656"/>
    <cellStyle name="部门项目中期规划预算表13 __b-22-0" xfId="657"/>
    <cellStyle name="部门项目中期规划预算表13 __b-23-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showZeros="0" workbookViewId="0">
      <selection activeCell="D24" sqref="D24"/>
    </sheetView>
  </sheetViews>
  <sheetFormatPr defaultColWidth="8" defaultRowHeight="14.25" customHeight="1" outlineLevelCol="3"/>
  <cols>
    <col min="1" max="1" width="39.5740740740741" customWidth="1"/>
    <col min="2" max="2" width="43.1388888888889" customWidth="1"/>
    <col min="3" max="3" width="39.7037037037037" customWidth="1"/>
    <col min="4" max="4" width="42.7037037037037" customWidth="1"/>
  </cols>
  <sheetData>
    <row r="1" ht="13.5" customHeight="1" spans="4:4">
      <c r="D1" s="109" t="s">
        <v>0</v>
      </c>
    </row>
    <row r="2" ht="36" customHeight="1" spans="1:4">
      <c r="A2" s="130" t="s">
        <v>1</v>
      </c>
      <c r="B2" s="265"/>
      <c r="C2" s="265"/>
      <c r="D2" s="265"/>
    </row>
    <row r="3" ht="21" customHeight="1" spans="1:4">
      <c r="A3" s="266" t="str">
        <f>"单位名称："&amp;"曲靖市文化馆"</f>
        <v>单位名称：曲靖市文化馆</v>
      </c>
      <c r="B3" s="267"/>
      <c r="C3" s="267"/>
      <c r="D3" s="273" t="s">
        <v>2</v>
      </c>
    </row>
    <row r="4" ht="19.5" customHeight="1" spans="1:4">
      <c r="A4" s="268" t="s">
        <v>3</v>
      </c>
      <c r="B4" s="269"/>
      <c r="C4" s="268" t="s">
        <v>4</v>
      </c>
      <c r="D4" s="269"/>
    </row>
    <row r="5" ht="19.5" customHeight="1" spans="1:4">
      <c r="A5" s="270" t="s">
        <v>5</v>
      </c>
      <c r="B5" s="270" t="s">
        <v>6</v>
      </c>
      <c r="C5" s="270" t="s">
        <v>7</v>
      </c>
      <c r="D5" s="270" t="s">
        <v>6</v>
      </c>
    </row>
    <row r="6" ht="19.5" customHeight="1" spans="1:4">
      <c r="A6" s="271"/>
      <c r="B6" s="271"/>
      <c r="C6" s="271"/>
      <c r="D6" s="271"/>
    </row>
    <row r="7" ht="20.25" customHeight="1" spans="1:4">
      <c r="A7" s="15" t="s">
        <v>8</v>
      </c>
      <c r="B7" s="17">
        <v>613.759489</v>
      </c>
      <c r="C7" s="272" t="str">
        <f>"一"&amp;"、"&amp;"一般公共服务支出"</f>
        <v>一、一般公共服务支出</v>
      </c>
      <c r="D7" s="17"/>
    </row>
    <row r="8" ht="20.25" customHeight="1" spans="1:4">
      <c r="A8" s="15" t="s">
        <v>9</v>
      </c>
      <c r="B8" s="17"/>
      <c r="C8" s="272" t="str">
        <f>"二"&amp;"、"&amp;"外交支出"</f>
        <v>二、外交支出</v>
      </c>
      <c r="D8" s="17"/>
    </row>
    <row r="9" ht="20.25" customHeight="1" spans="1:4">
      <c r="A9" s="15" t="s">
        <v>10</v>
      </c>
      <c r="B9" s="17"/>
      <c r="C9" s="272" t="str">
        <f>"三"&amp;"、"&amp;"国防支出"</f>
        <v>三、国防支出</v>
      </c>
      <c r="D9" s="17"/>
    </row>
    <row r="10" ht="20.25" customHeight="1" spans="1:4">
      <c r="A10" s="15" t="s">
        <v>11</v>
      </c>
      <c r="B10" s="17"/>
      <c r="C10" s="272" t="str">
        <f>"四"&amp;"、"&amp;"公共安全支出"</f>
        <v>四、公共安全支出</v>
      </c>
      <c r="D10" s="17"/>
    </row>
    <row r="11" ht="20.25" customHeight="1" spans="1:4">
      <c r="A11" s="15" t="s">
        <v>12</v>
      </c>
      <c r="B11" s="17"/>
      <c r="C11" s="272" t="str">
        <f>"五"&amp;"、"&amp;"教育支出"</f>
        <v>五、教育支出</v>
      </c>
      <c r="D11" s="17"/>
    </row>
    <row r="12" ht="20.25" customHeight="1" spans="1:4">
      <c r="A12" s="15" t="s">
        <v>13</v>
      </c>
      <c r="B12" s="17"/>
      <c r="C12" s="272" t="str">
        <f>"六"&amp;"、"&amp;"科学技术支出"</f>
        <v>六、科学技术支出</v>
      </c>
      <c r="D12" s="17"/>
    </row>
    <row r="13" ht="20.25" customHeight="1" spans="1:4">
      <c r="A13" s="15" t="s">
        <v>14</v>
      </c>
      <c r="B13" s="17"/>
      <c r="C13" s="272" t="str">
        <f>"七"&amp;"、"&amp;"文化旅游体育与传媒支出"</f>
        <v>七、文化旅游体育与传媒支出</v>
      </c>
      <c r="D13" s="17">
        <v>465.864192</v>
      </c>
    </row>
    <row r="14" ht="20.25" customHeight="1" spans="1:4">
      <c r="A14" s="15" t="s">
        <v>15</v>
      </c>
      <c r="B14" s="17"/>
      <c r="C14" s="272" t="str">
        <f>"八"&amp;"、"&amp;"社会保障和就业支出"</f>
        <v>八、社会保障和就业支出</v>
      </c>
      <c r="D14" s="17">
        <v>75.721156</v>
      </c>
    </row>
    <row r="15" ht="20.25" customHeight="1" spans="1:4">
      <c r="A15" s="15" t="s">
        <v>16</v>
      </c>
      <c r="B15" s="17"/>
      <c r="C15" s="272" t="str">
        <f>"九"&amp;"、"&amp;"社会保险基金支出"</f>
        <v>九、社会保险基金支出</v>
      </c>
      <c r="D15" s="17"/>
    </row>
    <row r="16" ht="20.25" customHeight="1" spans="1:4">
      <c r="A16" s="15" t="s">
        <v>17</v>
      </c>
      <c r="B16" s="17"/>
      <c r="C16" s="272" t="str">
        <f>"十"&amp;"、"&amp;"卫生健康支出"</f>
        <v>十、卫生健康支出</v>
      </c>
      <c r="D16" s="17">
        <v>24.860481</v>
      </c>
    </row>
    <row r="17" ht="20.25" customHeight="1" spans="1:4">
      <c r="A17" s="15"/>
      <c r="B17" s="17"/>
      <c r="C17" s="272" t="str">
        <f>"十一"&amp;"、"&amp;"节能环保支出"</f>
        <v>十一、节能环保支出</v>
      </c>
      <c r="D17" s="17"/>
    </row>
    <row r="18" ht="20.25" customHeight="1" spans="1:4">
      <c r="A18" s="15"/>
      <c r="B18" s="15"/>
      <c r="C18" s="272" t="str">
        <f>"十二"&amp;"、"&amp;"城乡社区支出"</f>
        <v>十二、城乡社区支出</v>
      </c>
      <c r="D18" s="17"/>
    </row>
    <row r="19" ht="20.25" customHeight="1" spans="1:4">
      <c r="A19" s="15"/>
      <c r="B19" s="15"/>
      <c r="C19" s="272" t="str">
        <f>"十三"&amp;"、"&amp;"农林水支出"</f>
        <v>十三、农林水支出</v>
      </c>
      <c r="D19" s="17"/>
    </row>
    <row r="20" ht="20.25" customHeight="1" spans="1:4">
      <c r="A20" s="15"/>
      <c r="B20" s="15"/>
      <c r="C20" s="272" t="str">
        <f>"十四"&amp;"、"&amp;"交通运输支出"</f>
        <v>十四、交通运输支出</v>
      </c>
      <c r="D20" s="17"/>
    </row>
    <row r="21" ht="20.25" customHeight="1" spans="1:4">
      <c r="A21" s="15"/>
      <c r="B21" s="15"/>
      <c r="C21" s="272" t="str">
        <f>"十五"&amp;"、"&amp;"资源勘探工业信息等支出"</f>
        <v>十五、资源勘探工业信息等支出</v>
      </c>
      <c r="D21" s="17"/>
    </row>
    <row r="22" ht="20.25" customHeight="1" spans="1:4">
      <c r="A22" s="15"/>
      <c r="B22" s="15"/>
      <c r="C22" s="272" t="str">
        <f>"十六"&amp;"、"&amp;"商业服务业等支出"</f>
        <v>十六、商业服务业等支出</v>
      </c>
      <c r="D22" s="17"/>
    </row>
    <row r="23" ht="20.25" customHeight="1" spans="1:4">
      <c r="A23" s="15"/>
      <c r="B23" s="15"/>
      <c r="C23" s="272" t="str">
        <f>"十七"&amp;"、"&amp;"金融支出"</f>
        <v>十七、金融支出</v>
      </c>
      <c r="D23" s="17"/>
    </row>
    <row r="24" ht="20.25" customHeight="1" spans="1:4">
      <c r="A24" s="15"/>
      <c r="B24" s="15"/>
      <c r="C24" s="272" t="str">
        <f>"十八"&amp;"、"&amp;"援助其他地区支出"</f>
        <v>十八、援助其他地区支出</v>
      </c>
      <c r="D24" s="17"/>
    </row>
    <row r="25" ht="20.25" customHeight="1" spans="1:4">
      <c r="A25" s="15"/>
      <c r="B25" s="15"/>
      <c r="C25" s="272" t="str">
        <f>"十九"&amp;"、"&amp;"自然资源海洋气象等支出"</f>
        <v>十九、自然资源海洋气象等支出</v>
      </c>
      <c r="D25" s="17"/>
    </row>
    <row r="26" ht="20.25" customHeight="1" spans="1:4">
      <c r="A26" s="15"/>
      <c r="B26" s="15"/>
      <c r="C26" s="272" t="str">
        <f>"二十"&amp;"、"&amp;"住房保障支出"</f>
        <v>二十、住房保障支出</v>
      </c>
      <c r="D26" s="17">
        <v>47.31366</v>
      </c>
    </row>
    <row r="27" ht="20.25" customHeight="1" spans="1:4">
      <c r="A27" s="15"/>
      <c r="B27" s="15"/>
      <c r="C27" s="272" t="str">
        <f>"二十一"&amp;"、"&amp;"粮油物资储备支出"</f>
        <v>二十一、粮油物资储备支出</v>
      </c>
      <c r="D27" s="17"/>
    </row>
    <row r="28" ht="20.25" customHeight="1" spans="1:4">
      <c r="A28" s="15"/>
      <c r="B28" s="15"/>
      <c r="C28" s="272" t="str">
        <f>"二十二"&amp;"、"&amp;"灾害防治及应急管理支出"</f>
        <v>二十二、灾害防治及应急管理支出</v>
      </c>
      <c r="D28" s="17"/>
    </row>
    <row r="29" ht="20.25" customHeight="1" spans="1:4">
      <c r="A29" s="15"/>
      <c r="B29" s="15"/>
      <c r="C29" s="272" t="str">
        <f>"二十三"&amp;"、"&amp;"预备费"</f>
        <v>二十三、预备费</v>
      </c>
      <c r="D29" s="17"/>
    </row>
    <row r="30" s="1" customFormat="1" ht="20.25" customHeight="1" spans="1:4">
      <c r="A30" s="215" t="s">
        <v>18</v>
      </c>
      <c r="B30" s="216">
        <v>613.759489</v>
      </c>
      <c r="C30" s="215" t="s">
        <v>19</v>
      </c>
      <c r="D30" s="216">
        <v>613.759489</v>
      </c>
    </row>
    <row r="31" ht="20.25" customHeight="1" spans="1:4">
      <c r="A31" s="15" t="s">
        <v>20</v>
      </c>
      <c r="B31" s="17"/>
      <c r="C31" s="15" t="s">
        <v>21</v>
      </c>
      <c r="D31" s="17"/>
    </row>
    <row r="32" s="1" customFormat="1" ht="20.25" customHeight="1" spans="1:4">
      <c r="A32" s="215" t="s">
        <v>22</v>
      </c>
      <c r="B32" s="216">
        <v>613.759489</v>
      </c>
      <c r="C32" s="215" t="s">
        <v>23</v>
      </c>
      <c r="D32" s="216">
        <v>613.759489</v>
      </c>
    </row>
  </sheetData>
  <mergeCells count="8">
    <mergeCell ref="A2:D2"/>
    <mergeCell ref="A3:B3"/>
    <mergeCell ref="A4:B4"/>
    <mergeCell ref="C4:D4"/>
    <mergeCell ref="A5:A6"/>
    <mergeCell ref="B5:B6"/>
    <mergeCell ref="C5:C6"/>
    <mergeCell ref="D5:D6"/>
  </mergeCells>
  <pageMargins left="0.75" right="0.75" top="1" bottom="1" header="0.5" footer="0.5"/>
  <pageSetup paperSize="9" scale="42"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2"/>
  <sheetViews>
    <sheetView showZeros="0" workbookViewId="0">
      <selection activeCell="K29" sqref="K29"/>
    </sheetView>
  </sheetViews>
  <sheetFormatPr defaultColWidth="9.13888888888889" defaultRowHeight="12" customHeight="1"/>
  <cols>
    <col min="1" max="1" width="30.0277777777778" customWidth="1"/>
    <col min="2" max="2" width="29" customWidth="1"/>
    <col min="3" max="3" width="23.8518518518519" customWidth="1"/>
    <col min="4" max="4" width="20.5740740740741" customWidth="1"/>
    <col min="5" max="5" width="20.1388888888889" customWidth="1"/>
    <col min="6" max="6" width="19.8518518518519" customWidth="1"/>
    <col min="7" max="7" width="9.85185185185185" customWidth="1"/>
    <col min="8" max="8" width="19" customWidth="1"/>
    <col min="9" max="9" width="12.5740740740741" customWidth="1"/>
    <col min="10" max="10" width="12.287037037037" customWidth="1"/>
    <col min="11" max="11" width="15.7037037037037" customWidth="1"/>
  </cols>
  <sheetData>
    <row r="1" customHeight="1" spans="11:11">
      <c r="K1" s="56" t="s">
        <v>285</v>
      </c>
    </row>
    <row r="2" ht="28.5" customHeight="1" spans="2:11">
      <c r="B2" s="52" t="s">
        <v>286</v>
      </c>
      <c r="C2" s="4"/>
      <c r="D2" s="4"/>
      <c r="E2" s="5"/>
      <c r="F2" s="5"/>
      <c r="G2" s="53"/>
      <c r="H2" s="5"/>
      <c r="I2" s="53"/>
      <c r="J2" s="53"/>
      <c r="K2" s="5"/>
    </row>
    <row r="3" ht="17.25" customHeight="1" spans="1:2">
      <c r="A3" t="str">
        <f>"单位名称："&amp;"曲靖市文化馆"</f>
        <v>单位名称：曲靖市文化馆</v>
      </c>
      <c r="B3" s="6"/>
    </row>
    <row r="4" ht="44.25" customHeight="1" spans="1:11">
      <c r="A4" s="140" t="s">
        <v>214</v>
      </c>
      <c r="B4" s="49" t="s">
        <v>287</v>
      </c>
      <c r="C4" s="49" t="s">
        <v>288</v>
      </c>
      <c r="D4" s="49" t="s">
        <v>289</v>
      </c>
      <c r="E4" s="49" t="s">
        <v>290</v>
      </c>
      <c r="F4" s="49" t="s">
        <v>291</v>
      </c>
      <c r="G4" s="54" t="s">
        <v>292</v>
      </c>
      <c r="H4" s="49" t="s">
        <v>293</v>
      </c>
      <c r="I4" s="54" t="s">
        <v>294</v>
      </c>
      <c r="J4" s="54" t="s">
        <v>295</v>
      </c>
      <c r="K4" s="49" t="s">
        <v>296</v>
      </c>
    </row>
    <row r="5" ht="18.75" customHeight="1" spans="1:11">
      <c r="A5" s="141">
        <v>1</v>
      </c>
      <c r="B5" s="142">
        <v>2</v>
      </c>
      <c r="C5" s="142">
        <v>3</v>
      </c>
      <c r="D5" s="142">
        <v>4</v>
      </c>
      <c r="E5" s="142">
        <v>5</v>
      </c>
      <c r="F5" s="142">
        <v>6</v>
      </c>
      <c r="G5" s="143">
        <v>7</v>
      </c>
      <c r="H5" s="142">
        <v>8</v>
      </c>
      <c r="I5" s="143">
        <v>9</v>
      </c>
      <c r="J5" s="143">
        <v>10</v>
      </c>
      <c r="K5" s="142">
        <v>11</v>
      </c>
    </row>
    <row r="6" ht="21.75" customHeight="1" spans="1:11">
      <c r="A6" s="16"/>
      <c r="B6" s="15" t="s">
        <v>43</v>
      </c>
      <c r="C6" s="16"/>
      <c r="D6" s="16"/>
      <c r="E6" s="16"/>
      <c r="F6" s="16"/>
      <c r="G6" s="16"/>
      <c r="H6" s="16"/>
      <c r="I6" s="16"/>
      <c r="J6" s="16"/>
      <c r="K6" s="16"/>
    </row>
    <row r="7" ht="19.5" customHeight="1" spans="1:11">
      <c r="A7" s="144" t="s">
        <v>282</v>
      </c>
      <c r="B7" s="15" t="s">
        <v>280</v>
      </c>
      <c r="C7" s="145" t="s">
        <v>297</v>
      </c>
      <c r="D7" s="15" t="s">
        <v>298</v>
      </c>
      <c r="E7" s="15" t="s">
        <v>299</v>
      </c>
      <c r="F7" s="15" t="s">
        <v>300</v>
      </c>
      <c r="G7" s="15" t="s">
        <v>301</v>
      </c>
      <c r="H7" s="15" t="s">
        <v>133</v>
      </c>
      <c r="I7" s="15" t="s">
        <v>302</v>
      </c>
      <c r="J7" s="15" t="s">
        <v>303</v>
      </c>
      <c r="K7" s="15" t="s">
        <v>304</v>
      </c>
    </row>
    <row r="8" ht="19.5" customHeight="1" spans="1:11">
      <c r="A8" s="144" t="s">
        <v>282</v>
      </c>
      <c r="B8" s="15" t="s">
        <v>280</v>
      </c>
      <c r="C8" s="15" t="s">
        <v>305</v>
      </c>
      <c r="D8" s="15" t="s">
        <v>298</v>
      </c>
      <c r="E8" s="15" t="s">
        <v>299</v>
      </c>
      <c r="F8" s="15" t="s">
        <v>306</v>
      </c>
      <c r="G8" s="15" t="s">
        <v>301</v>
      </c>
      <c r="H8" s="15" t="s">
        <v>143</v>
      </c>
      <c r="I8" s="15" t="s">
        <v>307</v>
      </c>
      <c r="J8" s="15" t="s">
        <v>303</v>
      </c>
      <c r="K8" s="15" t="s">
        <v>308</v>
      </c>
    </row>
    <row r="9" ht="19.5" customHeight="1" spans="1:11">
      <c r="A9" s="144" t="s">
        <v>282</v>
      </c>
      <c r="B9" s="15" t="s">
        <v>280</v>
      </c>
      <c r="C9" s="15" t="s">
        <v>305</v>
      </c>
      <c r="D9" s="15" t="s">
        <v>298</v>
      </c>
      <c r="E9" s="15" t="s">
        <v>299</v>
      </c>
      <c r="F9" s="15" t="s">
        <v>309</v>
      </c>
      <c r="G9" s="15" t="s">
        <v>301</v>
      </c>
      <c r="H9" s="15" t="s">
        <v>129</v>
      </c>
      <c r="I9" s="15" t="s">
        <v>310</v>
      </c>
      <c r="J9" s="15" t="s">
        <v>303</v>
      </c>
      <c r="K9" s="15" t="s">
        <v>311</v>
      </c>
    </row>
    <row r="10" ht="19.5" customHeight="1" spans="1:11">
      <c r="A10" s="144" t="s">
        <v>282</v>
      </c>
      <c r="B10" s="15" t="s">
        <v>280</v>
      </c>
      <c r="C10" s="15" t="s">
        <v>305</v>
      </c>
      <c r="D10" s="15" t="s">
        <v>298</v>
      </c>
      <c r="E10" s="15" t="s">
        <v>299</v>
      </c>
      <c r="F10" s="15" t="s">
        <v>312</v>
      </c>
      <c r="G10" s="15" t="s">
        <v>313</v>
      </c>
      <c r="H10" s="15" t="s">
        <v>128</v>
      </c>
      <c r="I10" s="15" t="s">
        <v>314</v>
      </c>
      <c r="J10" s="15" t="s">
        <v>303</v>
      </c>
      <c r="K10" s="15" t="s">
        <v>315</v>
      </c>
    </row>
    <row r="11" ht="19.5" customHeight="1" spans="1:11">
      <c r="A11" s="144" t="s">
        <v>282</v>
      </c>
      <c r="B11" s="15" t="s">
        <v>280</v>
      </c>
      <c r="C11" s="15" t="s">
        <v>305</v>
      </c>
      <c r="D11" s="15" t="s">
        <v>298</v>
      </c>
      <c r="E11" s="15" t="s">
        <v>299</v>
      </c>
      <c r="F11" s="15" t="s">
        <v>316</v>
      </c>
      <c r="G11" s="15" t="s">
        <v>301</v>
      </c>
      <c r="H11" s="15" t="s">
        <v>128</v>
      </c>
      <c r="I11" s="15" t="s">
        <v>317</v>
      </c>
      <c r="J11" s="15" t="s">
        <v>303</v>
      </c>
      <c r="K11" s="15" t="s">
        <v>318</v>
      </c>
    </row>
    <row r="12" ht="19.5" customHeight="1" spans="1:11">
      <c r="A12" s="144" t="s">
        <v>282</v>
      </c>
      <c r="B12" s="15" t="s">
        <v>280</v>
      </c>
      <c r="C12" s="15" t="s">
        <v>305</v>
      </c>
      <c r="D12" s="15" t="s">
        <v>298</v>
      </c>
      <c r="E12" s="15" t="s">
        <v>299</v>
      </c>
      <c r="F12" s="15" t="s">
        <v>319</v>
      </c>
      <c r="G12" s="15" t="s">
        <v>301</v>
      </c>
      <c r="H12" s="15" t="s">
        <v>128</v>
      </c>
      <c r="I12" s="15" t="s">
        <v>314</v>
      </c>
      <c r="J12" s="15" t="s">
        <v>303</v>
      </c>
      <c r="K12" s="15" t="s">
        <v>320</v>
      </c>
    </row>
    <row r="13" ht="19.5" customHeight="1" spans="1:11">
      <c r="A13" s="144" t="s">
        <v>282</v>
      </c>
      <c r="B13" s="15" t="s">
        <v>280</v>
      </c>
      <c r="C13" s="15" t="s">
        <v>305</v>
      </c>
      <c r="D13" s="15" t="s">
        <v>298</v>
      </c>
      <c r="E13" s="15" t="s">
        <v>321</v>
      </c>
      <c r="F13" s="15" t="s">
        <v>322</v>
      </c>
      <c r="G13" s="15" t="s">
        <v>313</v>
      </c>
      <c r="H13" s="15" t="s">
        <v>128</v>
      </c>
      <c r="I13" s="15" t="s">
        <v>323</v>
      </c>
      <c r="J13" s="15" t="s">
        <v>303</v>
      </c>
      <c r="K13" s="15" t="s">
        <v>324</v>
      </c>
    </row>
    <row r="14" ht="19.5" customHeight="1" spans="1:11">
      <c r="A14" s="144" t="s">
        <v>282</v>
      </c>
      <c r="B14" s="15" t="s">
        <v>280</v>
      </c>
      <c r="C14" s="15" t="s">
        <v>305</v>
      </c>
      <c r="D14" s="15" t="s">
        <v>298</v>
      </c>
      <c r="E14" s="15" t="s">
        <v>325</v>
      </c>
      <c r="F14" s="15" t="s">
        <v>326</v>
      </c>
      <c r="G14" s="15" t="s">
        <v>313</v>
      </c>
      <c r="H14" s="15" t="s">
        <v>327</v>
      </c>
      <c r="I14" s="15" t="s">
        <v>328</v>
      </c>
      <c r="J14" s="15" t="s">
        <v>303</v>
      </c>
      <c r="K14" s="15" t="s">
        <v>329</v>
      </c>
    </row>
    <row r="15" ht="19.5" customHeight="1" spans="1:11">
      <c r="A15" s="144" t="s">
        <v>282</v>
      </c>
      <c r="B15" s="15" t="s">
        <v>280</v>
      </c>
      <c r="C15" s="15" t="s">
        <v>305</v>
      </c>
      <c r="D15" s="15" t="s">
        <v>330</v>
      </c>
      <c r="E15" s="15" t="s">
        <v>331</v>
      </c>
      <c r="F15" s="15" t="s">
        <v>332</v>
      </c>
      <c r="G15" s="15" t="s">
        <v>301</v>
      </c>
      <c r="H15" s="15" t="s">
        <v>129</v>
      </c>
      <c r="I15" s="15" t="s">
        <v>333</v>
      </c>
      <c r="J15" s="15" t="s">
        <v>334</v>
      </c>
      <c r="K15" s="15" t="s">
        <v>335</v>
      </c>
    </row>
    <row r="16" ht="19.5" customHeight="1" spans="1:11">
      <c r="A16" s="144" t="s">
        <v>282</v>
      </c>
      <c r="B16" s="15" t="s">
        <v>280</v>
      </c>
      <c r="C16" s="15" t="s">
        <v>305</v>
      </c>
      <c r="D16" s="15" t="s">
        <v>330</v>
      </c>
      <c r="E16" s="15" t="s">
        <v>331</v>
      </c>
      <c r="F16" s="15" t="s">
        <v>336</v>
      </c>
      <c r="G16" s="15" t="s">
        <v>313</v>
      </c>
      <c r="H16" s="15" t="s">
        <v>337</v>
      </c>
      <c r="I16" s="15" t="s">
        <v>338</v>
      </c>
      <c r="J16" s="15" t="s">
        <v>334</v>
      </c>
      <c r="K16" s="15" t="s">
        <v>339</v>
      </c>
    </row>
    <row r="17" ht="19.5" customHeight="1" spans="1:11">
      <c r="A17" s="144" t="s">
        <v>282</v>
      </c>
      <c r="B17" s="15" t="s">
        <v>280</v>
      </c>
      <c r="C17" s="15" t="s">
        <v>305</v>
      </c>
      <c r="D17" s="15" t="s">
        <v>330</v>
      </c>
      <c r="E17" s="15" t="s">
        <v>340</v>
      </c>
      <c r="F17" s="15" t="s">
        <v>341</v>
      </c>
      <c r="G17" s="15" t="s">
        <v>313</v>
      </c>
      <c r="H17" s="15" t="s">
        <v>342</v>
      </c>
      <c r="I17" s="15" t="s">
        <v>338</v>
      </c>
      <c r="J17" s="15" t="s">
        <v>334</v>
      </c>
      <c r="K17" s="15" t="s">
        <v>343</v>
      </c>
    </row>
    <row r="18" ht="19.5" customHeight="1" spans="1:11">
      <c r="A18" s="144" t="s">
        <v>282</v>
      </c>
      <c r="B18" s="15" t="s">
        <v>280</v>
      </c>
      <c r="C18" s="15" t="s">
        <v>305</v>
      </c>
      <c r="D18" s="15" t="s">
        <v>344</v>
      </c>
      <c r="E18" s="15" t="s">
        <v>345</v>
      </c>
      <c r="F18" s="15" t="s">
        <v>346</v>
      </c>
      <c r="G18" s="15" t="s">
        <v>301</v>
      </c>
      <c r="H18" s="15" t="s">
        <v>347</v>
      </c>
      <c r="I18" s="15" t="s">
        <v>348</v>
      </c>
      <c r="J18" s="15" t="s">
        <v>303</v>
      </c>
      <c r="K18" s="15" t="s">
        <v>349</v>
      </c>
    </row>
    <row r="19" ht="19.5" customHeight="1" spans="1:11">
      <c r="A19" s="144" t="s">
        <v>284</v>
      </c>
      <c r="B19" s="15" t="s">
        <v>283</v>
      </c>
      <c r="C19" s="15" t="s">
        <v>350</v>
      </c>
      <c r="D19" s="15" t="s">
        <v>298</v>
      </c>
      <c r="E19" s="15" t="s">
        <v>299</v>
      </c>
      <c r="F19" s="15" t="s">
        <v>351</v>
      </c>
      <c r="G19" s="15" t="s">
        <v>313</v>
      </c>
      <c r="H19" s="15" t="s">
        <v>128</v>
      </c>
      <c r="I19" s="15" t="s">
        <v>317</v>
      </c>
      <c r="J19" s="15" t="s">
        <v>303</v>
      </c>
      <c r="K19" s="15" t="s">
        <v>352</v>
      </c>
    </row>
    <row r="20" ht="19.5" customHeight="1" spans="1:11">
      <c r="A20" s="144" t="s">
        <v>284</v>
      </c>
      <c r="B20" s="15" t="s">
        <v>283</v>
      </c>
      <c r="C20" s="15" t="s">
        <v>350</v>
      </c>
      <c r="D20" s="15" t="s">
        <v>298</v>
      </c>
      <c r="E20" s="15" t="s">
        <v>299</v>
      </c>
      <c r="F20" s="15" t="s">
        <v>353</v>
      </c>
      <c r="G20" s="15" t="s">
        <v>313</v>
      </c>
      <c r="H20" s="15" t="s">
        <v>128</v>
      </c>
      <c r="I20" s="15" t="s">
        <v>317</v>
      </c>
      <c r="J20" s="15" t="s">
        <v>303</v>
      </c>
      <c r="K20" s="15" t="s">
        <v>353</v>
      </c>
    </row>
    <row r="21" ht="19.5" customHeight="1" spans="1:11">
      <c r="A21" s="144" t="s">
        <v>284</v>
      </c>
      <c r="B21" s="15" t="s">
        <v>283</v>
      </c>
      <c r="C21" s="15" t="s">
        <v>350</v>
      </c>
      <c r="D21" s="15" t="s">
        <v>298</v>
      </c>
      <c r="E21" s="15" t="s">
        <v>321</v>
      </c>
      <c r="F21" s="15" t="s">
        <v>354</v>
      </c>
      <c r="G21" s="15" t="s">
        <v>313</v>
      </c>
      <c r="H21" s="15" t="s">
        <v>128</v>
      </c>
      <c r="I21" s="15" t="s">
        <v>323</v>
      </c>
      <c r="J21" s="15" t="s">
        <v>303</v>
      </c>
      <c r="K21" s="15" t="s">
        <v>355</v>
      </c>
    </row>
    <row r="22" ht="19.5" customHeight="1" spans="1:11">
      <c r="A22" s="144" t="s">
        <v>284</v>
      </c>
      <c r="B22" s="15" t="s">
        <v>283</v>
      </c>
      <c r="C22" s="15" t="s">
        <v>350</v>
      </c>
      <c r="D22" s="15" t="s">
        <v>298</v>
      </c>
      <c r="E22" s="15" t="s">
        <v>325</v>
      </c>
      <c r="F22" s="15" t="s">
        <v>356</v>
      </c>
      <c r="G22" s="15" t="s">
        <v>313</v>
      </c>
      <c r="H22" s="15" t="s">
        <v>143</v>
      </c>
      <c r="I22" s="15" t="s">
        <v>328</v>
      </c>
      <c r="J22" s="15" t="s">
        <v>303</v>
      </c>
      <c r="K22" s="15" t="s">
        <v>357</v>
      </c>
    </row>
    <row r="23" ht="19.5" customHeight="1" spans="1:11">
      <c r="A23" s="144" t="s">
        <v>284</v>
      </c>
      <c r="B23" s="15" t="s">
        <v>283</v>
      </c>
      <c r="C23" s="15" t="s">
        <v>350</v>
      </c>
      <c r="D23" s="15" t="s">
        <v>298</v>
      </c>
      <c r="E23" s="15" t="s">
        <v>325</v>
      </c>
      <c r="F23" s="15" t="s">
        <v>358</v>
      </c>
      <c r="G23" s="15" t="s">
        <v>313</v>
      </c>
      <c r="H23" s="15" t="s">
        <v>359</v>
      </c>
      <c r="I23" s="15" t="s">
        <v>328</v>
      </c>
      <c r="J23" s="15" t="s">
        <v>303</v>
      </c>
      <c r="K23" s="15" t="s">
        <v>353</v>
      </c>
    </row>
    <row r="24" ht="19.5" customHeight="1" spans="1:11">
      <c r="A24" s="144" t="s">
        <v>284</v>
      </c>
      <c r="B24" s="15" t="s">
        <v>283</v>
      </c>
      <c r="C24" s="15" t="s">
        <v>350</v>
      </c>
      <c r="D24" s="15" t="s">
        <v>330</v>
      </c>
      <c r="E24" s="15" t="s">
        <v>331</v>
      </c>
      <c r="F24" s="15" t="s">
        <v>360</v>
      </c>
      <c r="G24" s="15" t="s">
        <v>313</v>
      </c>
      <c r="H24" s="15" t="s">
        <v>128</v>
      </c>
      <c r="I24" s="15" t="s">
        <v>317</v>
      </c>
      <c r="J24" s="15" t="s">
        <v>303</v>
      </c>
      <c r="K24" s="15" t="s">
        <v>360</v>
      </c>
    </row>
    <row r="25" ht="19.5" customHeight="1" spans="1:11">
      <c r="A25" s="144" t="s">
        <v>284</v>
      </c>
      <c r="B25" s="15" t="s">
        <v>283</v>
      </c>
      <c r="C25" s="15" t="s">
        <v>350</v>
      </c>
      <c r="D25" s="15" t="s">
        <v>330</v>
      </c>
      <c r="E25" s="15" t="s">
        <v>340</v>
      </c>
      <c r="F25" s="15" t="s">
        <v>361</v>
      </c>
      <c r="G25" s="15" t="s">
        <v>313</v>
      </c>
      <c r="H25" s="15" t="s">
        <v>362</v>
      </c>
      <c r="I25" s="15" t="s">
        <v>338</v>
      </c>
      <c r="J25" s="15" t="s">
        <v>303</v>
      </c>
      <c r="K25" s="15" t="s">
        <v>361</v>
      </c>
    </row>
    <row r="26" ht="19.5" customHeight="1" spans="1:11">
      <c r="A26" s="144" t="s">
        <v>284</v>
      </c>
      <c r="B26" s="15" t="s">
        <v>283</v>
      </c>
      <c r="C26" s="15" t="s">
        <v>350</v>
      </c>
      <c r="D26" s="15" t="s">
        <v>344</v>
      </c>
      <c r="E26" s="15" t="s">
        <v>345</v>
      </c>
      <c r="F26" s="15" t="s">
        <v>363</v>
      </c>
      <c r="G26" s="15" t="s">
        <v>301</v>
      </c>
      <c r="H26" s="15" t="s">
        <v>364</v>
      </c>
      <c r="I26" s="15" t="s">
        <v>348</v>
      </c>
      <c r="J26" s="15" t="s">
        <v>334</v>
      </c>
      <c r="K26" s="15" t="s">
        <v>361</v>
      </c>
    </row>
    <row r="27" ht="19.5" customHeight="1" spans="1:11">
      <c r="A27" s="144" t="s">
        <v>279</v>
      </c>
      <c r="B27" s="15" t="s">
        <v>277</v>
      </c>
      <c r="C27" s="15" t="s">
        <v>365</v>
      </c>
      <c r="D27" s="15" t="s">
        <v>298</v>
      </c>
      <c r="E27" s="15" t="s">
        <v>299</v>
      </c>
      <c r="F27" s="15" t="s">
        <v>366</v>
      </c>
      <c r="G27" s="15" t="s">
        <v>301</v>
      </c>
      <c r="H27" s="15" t="s">
        <v>130</v>
      </c>
      <c r="I27" s="15" t="s">
        <v>317</v>
      </c>
      <c r="J27" s="15" t="s">
        <v>303</v>
      </c>
      <c r="K27" s="15" t="s">
        <v>367</v>
      </c>
    </row>
    <row r="28" ht="19.5" customHeight="1" spans="1:11">
      <c r="A28" s="144" t="s">
        <v>279</v>
      </c>
      <c r="B28" s="15" t="s">
        <v>277</v>
      </c>
      <c r="C28" s="15" t="s">
        <v>365</v>
      </c>
      <c r="D28" s="15" t="s">
        <v>298</v>
      </c>
      <c r="E28" s="15" t="s">
        <v>299</v>
      </c>
      <c r="F28" s="15" t="s">
        <v>368</v>
      </c>
      <c r="G28" s="15" t="s">
        <v>301</v>
      </c>
      <c r="H28" s="15" t="s">
        <v>128</v>
      </c>
      <c r="I28" s="15" t="s">
        <v>317</v>
      </c>
      <c r="J28" s="15" t="s">
        <v>303</v>
      </c>
      <c r="K28" s="15" t="s">
        <v>369</v>
      </c>
    </row>
    <row r="29" ht="19.5" customHeight="1" spans="1:11">
      <c r="A29" s="144" t="s">
        <v>279</v>
      </c>
      <c r="B29" s="15" t="s">
        <v>277</v>
      </c>
      <c r="C29" s="15" t="s">
        <v>365</v>
      </c>
      <c r="D29" s="15" t="s">
        <v>298</v>
      </c>
      <c r="E29" s="15" t="s">
        <v>299</v>
      </c>
      <c r="F29" s="15" t="s">
        <v>370</v>
      </c>
      <c r="G29" s="15" t="s">
        <v>301</v>
      </c>
      <c r="H29" s="15" t="s">
        <v>129</v>
      </c>
      <c r="I29" s="15" t="s">
        <v>317</v>
      </c>
      <c r="J29" s="15" t="s">
        <v>303</v>
      </c>
      <c r="K29" s="15" t="s">
        <v>371</v>
      </c>
    </row>
    <row r="30" s="1" customFormat="1" customHeight="1"/>
    <row r="32" s="1" customFormat="1" customHeight="1"/>
  </sheetData>
  <mergeCells count="10">
    <mergeCell ref="B2:K2"/>
    <mergeCell ref="A7:A18"/>
    <mergeCell ref="A19:A26"/>
    <mergeCell ref="A27:A29"/>
    <mergeCell ref="B7:B18"/>
    <mergeCell ref="B19:B26"/>
    <mergeCell ref="B27:B29"/>
    <mergeCell ref="C7:C18"/>
    <mergeCell ref="C19:C26"/>
    <mergeCell ref="C27:C29"/>
  </mergeCells>
  <pageMargins left="0.75" right="0.75" top="1" bottom="1" header="0.5" footer="0.5"/>
  <pageSetup paperSize="9" scale="3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2"/>
  <sheetViews>
    <sheetView showZeros="0" workbookViewId="0">
      <selection activeCell="A1" sqref="A$1:K$1048576"/>
    </sheetView>
  </sheetViews>
  <sheetFormatPr defaultColWidth="9.13888888888889" defaultRowHeight="12" customHeight="1"/>
  <cols>
    <col min="1" max="11" width="15.6296296296296" customWidth="1"/>
  </cols>
  <sheetData>
    <row r="1" ht="17.25" customHeight="1" spans="11:11">
      <c r="K1" s="69" t="s">
        <v>372</v>
      </c>
    </row>
    <row r="2" ht="28.5" customHeight="1" spans="2:11">
      <c r="B2" s="130" t="s">
        <v>373</v>
      </c>
      <c r="C2" s="22"/>
      <c r="D2" s="22"/>
      <c r="E2" s="23"/>
      <c r="F2" s="23"/>
      <c r="G2" s="76"/>
      <c r="H2" s="23"/>
      <c r="I2" s="76"/>
      <c r="J2" s="76"/>
      <c r="K2" s="23"/>
    </row>
    <row r="3" ht="17.25" customHeight="1" spans="1:2">
      <c r="A3" t="s">
        <v>374</v>
      </c>
      <c r="B3" s="131"/>
    </row>
    <row r="4" ht="44.25" customHeight="1" spans="1:11">
      <c r="A4" s="132" t="s">
        <v>214</v>
      </c>
      <c r="B4" s="49" t="s">
        <v>287</v>
      </c>
      <c r="C4" s="49" t="s">
        <v>288</v>
      </c>
      <c r="D4" s="49" t="s">
        <v>289</v>
      </c>
      <c r="E4" s="49" t="s">
        <v>290</v>
      </c>
      <c r="F4" s="49" t="s">
        <v>291</v>
      </c>
      <c r="G4" s="54" t="s">
        <v>292</v>
      </c>
      <c r="H4" s="49" t="s">
        <v>293</v>
      </c>
      <c r="I4" s="54" t="s">
        <v>294</v>
      </c>
      <c r="J4" s="54" t="s">
        <v>295</v>
      </c>
      <c r="K4" s="49" t="s">
        <v>296</v>
      </c>
    </row>
    <row r="5" ht="14.25" customHeight="1" spans="1:11">
      <c r="A5" s="133">
        <v>1</v>
      </c>
      <c r="B5" s="134">
        <v>2</v>
      </c>
      <c r="C5" s="135">
        <v>3</v>
      </c>
      <c r="D5" s="136">
        <v>4</v>
      </c>
      <c r="E5" s="136">
        <v>5</v>
      </c>
      <c r="F5" s="136">
        <v>6</v>
      </c>
      <c r="G5" s="136">
        <v>7</v>
      </c>
      <c r="H5" s="135">
        <v>8</v>
      </c>
      <c r="I5" s="136">
        <v>8</v>
      </c>
      <c r="J5" s="135">
        <v>10</v>
      </c>
      <c r="K5" s="135">
        <v>11</v>
      </c>
    </row>
    <row r="6" ht="42" customHeight="1" spans="1:11">
      <c r="A6" s="16"/>
      <c r="B6" s="15"/>
      <c r="C6" s="137"/>
      <c r="D6" s="137"/>
      <c r="E6" s="137"/>
      <c r="F6" s="138"/>
      <c r="G6" s="139"/>
      <c r="H6" s="138"/>
      <c r="I6" s="139"/>
      <c r="J6" s="139"/>
      <c r="K6" s="138"/>
    </row>
    <row r="7" ht="51.75" customHeight="1" spans="1:11">
      <c r="A7" s="133"/>
      <c r="B7" s="15"/>
      <c r="C7" s="15"/>
      <c r="D7" s="15"/>
      <c r="E7" s="15"/>
      <c r="F7" s="15"/>
      <c r="G7" s="15"/>
      <c r="H7" s="15"/>
      <c r="I7" s="15"/>
      <c r="J7" s="15"/>
      <c r="K7" s="35"/>
    </row>
    <row r="30" s="1" customFormat="1" customHeight="1"/>
    <row r="32" s="1" customFormat="1" customHeight="1"/>
  </sheetData>
  <mergeCells count="1">
    <mergeCell ref="B2:K2"/>
  </mergeCells>
  <pageMargins left="0.75" right="0.75" top="1" bottom="1" header="0.5" footer="0.5"/>
  <pageSetup paperSize="9" scale="4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2"/>
  <sheetViews>
    <sheetView showZeros="0" workbookViewId="0">
      <selection activeCell="A10" sqref="A10"/>
    </sheetView>
  </sheetViews>
  <sheetFormatPr defaultColWidth="9.13888888888889" defaultRowHeight="14.25" customHeight="1" outlineLevelCol="5"/>
  <cols>
    <col min="1" max="1" width="26.8518518518519" customWidth="1"/>
    <col min="2" max="2" width="34.287037037037" customWidth="1"/>
    <col min="3" max="3" width="30.4259259259259" customWidth="1"/>
    <col min="4" max="4" width="28.712962962963" customWidth="1"/>
    <col min="5" max="6" width="26.8518518518519" customWidth="1"/>
  </cols>
  <sheetData>
    <row r="1" ht="12" customHeight="1" spans="1:6">
      <c r="A1" s="106">
        <v>1</v>
      </c>
      <c r="B1" s="107">
        <v>0</v>
      </c>
      <c r="C1" s="106">
        <v>1</v>
      </c>
      <c r="D1" s="123"/>
      <c r="E1" s="123"/>
      <c r="F1" s="105" t="s">
        <v>375</v>
      </c>
    </row>
    <row r="2" ht="26.25" customHeight="1" spans="1:6">
      <c r="A2" s="110" t="s">
        <v>376</v>
      </c>
      <c r="B2" s="110" t="s">
        <v>376</v>
      </c>
      <c r="C2" s="111"/>
      <c r="D2" s="124"/>
      <c r="E2" s="125"/>
      <c r="F2" s="125"/>
    </row>
    <row r="3" ht="13.5" customHeight="1" spans="1:6">
      <c r="A3" s="6" t="str">
        <f>"单位名称："&amp;"曲靖市文化馆"</f>
        <v>单位名称：曲靖市文化馆</v>
      </c>
      <c r="B3" s="6" t="s">
        <v>377</v>
      </c>
      <c r="C3" s="106"/>
      <c r="D3" s="123"/>
      <c r="E3" s="123"/>
      <c r="F3" s="276" t="s">
        <v>2</v>
      </c>
    </row>
    <row r="4" ht="19.5" customHeight="1" spans="1:6">
      <c r="A4" s="67" t="s">
        <v>213</v>
      </c>
      <c r="B4" s="126" t="s">
        <v>46</v>
      </c>
      <c r="C4" s="67" t="s">
        <v>47</v>
      </c>
      <c r="D4" s="12" t="s">
        <v>378</v>
      </c>
      <c r="E4" s="12"/>
      <c r="F4" s="12"/>
    </row>
    <row r="5" ht="18.75" customHeight="1" spans="1:6">
      <c r="A5" s="67"/>
      <c r="B5" s="127"/>
      <c r="C5" s="67"/>
      <c r="D5" s="12" t="s">
        <v>29</v>
      </c>
      <c r="E5" s="12" t="s">
        <v>48</v>
      </c>
      <c r="F5" s="12" t="s">
        <v>49</v>
      </c>
    </row>
    <row r="6" ht="23.25" customHeight="1" spans="1:6">
      <c r="A6" s="54">
        <v>1</v>
      </c>
      <c r="B6" s="119" t="s">
        <v>129</v>
      </c>
      <c r="C6" s="54">
        <v>3</v>
      </c>
      <c r="D6" s="66">
        <v>4</v>
      </c>
      <c r="E6" s="66">
        <v>5</v>
      </c>
      <c r="F6" s="66">
        <v>6</v>
      </c>
    </row>
    <row r="7" ht="23.25" customHeight="1" spans="1:6">
      <c r="A7" s="15"/>
      <c r="B7" s="16"/>
      <c r="C7" s="16"/>
      <c r="D7" s="17"/>
      <c r="E7" s="17"/>
      <c r="F7" s="17"/>
    </row>
    <row r="8" ht="24" customHeight="1" spans="1:6">
      <c r="A8" s="16"/>
      <c r="B8" s="15"/>
      <c r="C8" s="15"/>
      <c r="D8" s="17"/>
      <c r="E8" s="17"/>
      <c r="F8" s="17"/>
    </row>
    <row r="9" ht="18.75" customHeight="1" spans="1:6">
      <c r="A9" s="128" t="s">
        <v>88</v>
      </c>
      <c r="B9" s="128" t="s">
        <v>88</v>
      </c>
      <c r="C9" s="129" t="s">
        <v>88</v>
      </c>
      <c r="D9" s="17"/>
      <c r="E9" s="17"/>
      <c r="F9" s="17"/>
    </row>
    <row r="10" ht="21" customHeight="1" spans="1:1">
      <c r="A10" t="s">
        <v>379</v>
      </c>
    </row>
    <row r="30" s="1" customFormat="1" customHeight="1"/>
    <row r="32" s="1" customFormat="1" customHeight="1"/>
  </sheetData>
  <mergeCells count="7">
    <mergeCell ref="A2:F2"/>
    <mergeCell ref="A3:C3"/>
    <mergeCell ref="D4:F4"/>
    <mergeCell ref="A9:C9"/>
    <mergeCell ref="A4:A5"/>
    <mergeCell ref="B4:B5"/>
    <mergeCell ref="C4:C5"/>
  </mergeCells>
  <pageMargins left="0.75" right="0.75" top="1" bottom="1" header="0.5" footer="0.5"/>
  <pageSetup paperSize="9" scale="43"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2"/>
  <sheetViews>
    <sheetView showZeros="0" workbookViewId="0">
      <selection activeCell="B23" sqref="B23"/>
    </sheetView>
  </sheetViews>
  <sheetFormatPr defaultColWidth="9.13888888888889" defaultRowHeight="14.25" customHeight="1" outlineLevelCol="5"/>
  <cols>
    <col min="1" max="1" width="23.5740740740741" customWidth="1"/>
    <col min="2" max="2" width="30.4259259259259" customWidth="1"/>
    <col min="3" max="3" width="26.1388888888889" customWidth="1"/>
    <col min="4" max="4" width="25.287037037037" customWidth="1"/>
    <col min="5" max="6" width="23.5740740740741" customWidth="1"/>
  </cols>
  <sheetData>
    <row r="1" ht="12" customHeight="1" spans="1:6">
      <c r="A1" s="106">
        <v>1</v>
      </c>
      <c r="B1" s="107">
        <v>0</v>
      </c>
      <c r="C1" s="106">
        <v>1</v>
      </c>
      <c r="D1" s="108"/>
      <c r="E1" s="108"/>
      <c r="F1" s="109" t="s">
        <v>375</v>
      </c>
    </row>
    <row r="2" ht="26.25" customHeight="1" spans="1:6">
      <c r="A2" s="110" t="s">
        <v>380</v>
      </c>
      <c r="B2" s="110" t="s">
        <v>376</v>
      </c>
      <c r="C2" s="111"/>
      <c r="D2" s="112"/>
      <c r="E2" s="113"/>
      <c r="F2" s="113"/>
    </row>
    <row r="3" ht="13.5" customHeight="1" spans="1:6">
      <c r="A3" s="6" t="str">
        <f>"单位名称："&amp;"曲靖市文化馆"</f>
        <v>单位名称：曲靖市文化馆</v>
      </c>
      <c r="B3" s="114" t="s">
        <v>377</v>
      </c>
      <c r="C3" s="106"/>
      <c r="D3" s="108"/>
      <c r="E3" s="108"/>
      <c r="F3" s="276" t="s">
        <v>2</v>
      </c>
    </row>
    <row r="4" ht="19.5" customHeight="1" spans="1:6">
      <c r="A4" s="115" t="s">
        <v>213</v>
      </c>
      <c r="B4" s="116" t="s">
        <v>46</v>
      </c>
      <c r="C4" s="115" t="s">
        <v>47</v>
      </c>
      <c r="D4" s="40" t="s">
        <v>381</v>
      </c>
      <c r="E4" s="41"/>
      <c r="F4" s="42"/>
    </row>
    <row r="5" ht="18.75" customHeight="1" spans="1:6">
      <c r="A5" s="117"/>
      <c r="B5" s="118"/>
      <c r="C5" s="117"/>
      <c r="D5" s="28" t="s">
        <v>29</v>
      </c>
      <c r="E5" s="40" t="s">
        <v>48</v>
      </c>
      <c r="F5" s="28" t="s">
        <v>49</v>
      </c>
    </row>
    <row r="6" ht="18.75" customHeight="1" spans="1:6">
      <c r="A6" s="54">
        <v>1</v>
      </c>
      <c r="B6" s="119" t="s">
        <v>129</v>
      </c>
      <c r="C6" s="54">
        <v>3</v>
      </c>
      <c r="D6" s="66">
        <v>4</v>
      </c>
      <c r="E6" s="66">
        <v>5</v>
      </c>
      <c r="F6" s="66">
        <v>6</v>
      </c>
    </row>
    <row r="7" ht="21" customHeight="1" spans="1:6">
      <c r="A7" s="15"/>
      <c r="B7" s="120"/>
      <c r="C7" s="120"/>
      <c r="D7" s="17"/>
      <c r="E7" s="17"/>
      <c r="F7" s="17"/>
    </row>
    <row r="8" ht="21" customHeight="1" spans="1:6">
      <c r="A8" s="120"/>
      <c r="B8" s="15"/>
      <c r="C8" s="15"/>
      <c r="D8" s="17"/>
      <c r="E8" s="17"/>
      <c r="F8" s="17"/>
    </row>
    <row r="9" ht="18.75" customHeight="1" spans="1:6">
      <c r="A9" s="121" t="s">
        <v>88</v>
      </c>
      <c r="B9" s="121" t="s">
        <v>88</v>
      </c>
      <c r="C9" s="122" t="s">
        <v>88</v>
      </c>
      <c r="D9" s="17"/>
      <c r="E9" s="17"/>
      <c r="F9" s="17"/>
    </row>
    <row r="10" ht="16" customHeight="1" spans="1:1">
      <c r="A10" t="s">
        <v>382</v>
      </c>
    </row>
    <row r="30" s="1" customFormat="1" customHeight="1"/>
    <row r="32" s="1" customFormat="1" customHeight="1"/>
  </sheetData>
  <mergeCells count="7">
    <mergeCell ref="A2:F2"/>
    <mergeCell ref="A3:C3"/>
    <mergeCell ref="D4:F4"/>
    <mergeCell ref="A9:C9"/>
    <mergeCell ref="A4:A5"/>
    <mergeCell ref="B4:B5"/>
    <mergeCell ref="C4:C5"/>
  </mergeCells>
  <pageMargins left="0.75" right="0.75" top="1" bottom="1" header="0.5" footer="0.5"/>
  <pageSetup paperSize="9" scale="4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2"/>
  <sheetViews>
    <sheetView showZeros="0" workbookViewId="0">
      <selection activeCell="A11" sqref="A11"/>
    </sheetView>
  </sheetViews>
  <sheetFormatPr defaultColWidth="9.13888888888889" defaultRowHeight="14.25" customHeight="1"/>
  <cols>
    <col min="1" max="17" width="10.6296296296296" customWidth="1"/>
  </cols>
  <sheetData>
    <row r="1" ht="13.5" customHeight="1" spans="15:17">
      <c r="O1" s="69"/>
      <c r="P1" s="69"/>
      <c r="Q1" s="43" t="s">
        <v>383</v>
      </c>
    </row>
    <row r="2" ht="27.75" customHeight="1" spans="1:17">
      <c r="A2" s="44" t="s">
        <v>384</v>
      </c>
      <c r="B2" s="22"/>
      <c r="C2" s="22"/>
      <c r="D2" s="22"/>
      <c r="E2" s="23"/>
      <c r="F2" s="23"/>
      <c r="G2" s="23"/>
      <c r="H2" s="23"/>
      <c r="I2" s="23"/>
      <c r="J2" s="23"/>
      <c r="K2" s="76"/>
      <c r="L2" s="23"/>
      <c r="M2" s="23"/>
      <c r="N2" s="23"/>
      <c r="O2" s="76"/>
      <c r="P2" s="76"/>
      <c r="Q2" s="23"/>
    </row>
    <row r="3" ht="18.75" customHeight="1" spans="1:17">
      <c r="A3" s="45" t="str">
        <f>"单位名称："&amp;"曲靖市文化馆"</f>
        <v>单位名称：曲靖市文化馆</v>
      </c>
      <c r="B3" s="25"/>
      <c r="C3" s="25"/>
      <c r="D3" s="25"/>
      <c r="E3" s="25"/>
      <c r="F3" s="25"/>
      <c r="G3" s="25"/>
      <c r="H3" s="25"/>
      <c r="I3" s="25"/>
      <c r="J3" s="25"/>
      <c r="O3" s="92"/>
      <c r="P3" s="92"/>
      <c r="Q3" s="276" t="s">
        <v>2</v>
      </c>
    </row>
    <row r="4" ht="15.75" customHeight="1" spans="1:17">
      <c r="A4" s="27" t="s">
        <v>385</v>
      </c>
      <c r="B4" s="79" t="s">
        <v>386</v>
      </c>
      <c r="C4" s="79" t="s">
        <v>387</v>
      </c>
      <c r="D4" s="79" t="s">
        <v>388</v>
      </c>
      <c r="E4" s="79" t="s">
        <v>389</v>
      </c>
      <c r="F4" s="79" t="s">
        <v>390</v>
      </c>
      <c r="G4" s="47" t="s">
        <v>220</v>
      </c>
      <c r="H4" s="47"/>
      <c r="I4" s="47"/>
      <c r="J4" s="47"/>
      <c r="K4" s="93"/>
      <c r="L4" s="47"/>
      <c r="M4" s="47"/>
      <c r="N4" s="47"/>
      <c r="O4" s="94"/>
      <c r="P4" s="93"/>
      <c r="Q4" s="48"/>
    </row>
    <row r="5" ht="17.25" customHeight="1" spans="1:17">
      <c r="A5" s="30"/>
      <c r="B5" s="81"/>
      <c r="C5" s="81"/>
      <c r="D5" s="81"/>
      <c r="E5" s="81"/>
      <c r="F5" s="81"/>
      <c r="G5" s="81" t="s">
        <v>29</v>
      </c>
      <c r="H5" s="81" t="s">
        <v>32</v>
      </c>
      <c r="I5" s="81" t="s">
        <v>391</v>
      </c>
      <c r="J5" s="81" t="s">
        <v>392</v>
      </c>
      <c r="K5" s="82" t="s">
        <v>393</v>
      </c>
      <c r="L5" s="95" t="s">
        <v>36</v>
      </c>
      <c r="M5" s="95"/>
      <c r="N5" s="95"/>
      <c r="O5" s="96"/>
      <c r="P5" s="101"/>
      <c r="Q5" s="83"/>
    </row>
    <row r="6" ht="54" customHeight="1" spans="1:17">
      <c r="A6" s="33"/>
      <c r="B6" s="83"/>
      <c r="C6" s="83"/>
      <c r="D6" s="83"/>
      <c r="E6" s="83"/>
      <c r="F6" s="83"/>
      <c r="G6" s="83"/>
      <c r="H6" s="83" t="s">
        <v>31</v>
      </c>
      <c r="I6" s="83"/>
      <c r="J6" s="83"/>
      <c r="K6" s="84"/>
      <c r="L6" s="83" t="s">
        <v>31</v>
      </c>
      <c r="M6" s="83" t="s">
        <v>37</v>
      </c>
      <c r="N6" s="83" t="s">
        <v>229</v>
      </c>
      <c r="O6" s="55" t="s">
        <v>39</v>
      </c>
      <c r="P6" s="84" t="s">
        <v>40</v>
      </c>
      <c r="Q6" s="83" t="s">
        <v>41</v>
      </c>
    </row>
    <row r="7" ht="15" customHeight="1" spans="1:17">
      <c r="A7" s="34">
        <v>1</v>
      </c>
      <c r="B7" s="102">
        <v>2</v>
      </c>
      <c r="C7" s="102">
        <v>3</v>
      </c>
      <c r="D7" s="102">
        <v>4</v>
      </c>
      <c r="E7" s="102">
        <v>5</v>
      </c>
      <c r="F7" s="102">
        <v>6</v>
      </c>
      <c r="G7" s="103">
        <v>7</v>
      </c>
      <c r="H7" s="103">
        <v>8</v>
      </c>
      <c r="I7" s="103">
        <v>9</v>
      </c>
      <c r="J7" s="103">
        <v>10</v>
      </c>
      <c r="K7" s="103">
        <v>11</v>
      </c>
      <c r="L7" s="103">
        <v>12</v>
      </c>
      <c r="M7" s="103">
        <v>13</v>
      </c>
      <c r="N7" s="103">
        <v>14</v>
      </c>
      <c r="O7" s="103">
        <v>15</v>
      </c>
      <c r="P7" s="103">
        <v>16</v>
      </c>
      <c r="Q7" s="103">
        <v>17</v>
      </c>
    </row>
    <row r="8" ht="21" customHeight="1" spans="1:17">
      <c r="A8" s="15"/>
      <c r="B8" s="85"/>
      <c r="C8" s="85"/>
      <c r="D8" s="85"/>
      <c r="E8" s="104"/>
      <c r="F8" s="17"/>
      <c r="G8" s="17"/>
      <c r="H8" s="17"/>
      <c r="I8" s="17"/>
      <c r="J8" s="17"/>
      <c r="K8" s="17"/>
      <c r="L8" s="17"/>
      <c r="M8" s="17"/>
      <c r="N8" s="17"/>
      <c r="O8" s="17"/>
      <c r="P8" s="17"/>
      <c r="Q8" s="17"/>
    </row>
    <row r="9" ht="25.5" customHeight="1" spans="1:17">
      <c r="A9" s="15"/>
      <c r="B9" s="15"/>
      <c r="C9" s="15"/>
      <c r="D9" s="15"/>
      <c r="E9" s="15"/>
      <c r="F9" s="17"/>
      <c r="G9" s="17"/>
      <c r="H9" s="17"/>
      <c r="I9" s="17"/>
      <c r="J9" s="17"/>
      <c r="K9" s="17"/>
      <c r="L9" s="17"/>
      <c r="M9" s="17"/>
      <c r="N9" s="17"/>
      <c r="O9" s="17"/>
      <c r="P9" s="17"/>
      <c r="Q9" s="17"/>
    </row>
    <row r="10" ht="21" customHeight="1" spans="1:17">
      <c r="A10" s="87" t="s">
        <v>88</v>
      </c>
      <c r="B10" s="88"/>
      <c r="C10" s="88"/>
      <c r="D10" s="88"/>
      <c r="E10" s="104"/>
      <c r="F10" s="17"/>
      <c r="G10" s="17"/>
      <c r="H10" s="17"/>
      <c r="I10" s="17"/>
      <c r="J10" s="17"/>
      <c r="K10" s="17"/>
      <c r="L10" s="17"/>
      <c r="M10" s="17"/>
      <c r="N10" s="17"/>
      <c r="O10" s="17"/>
      <c r="P10" s="17"/>
      <c r="Q10" s="17"/>
    </row>
    <row r="11" ht="24" customHeight="1" spans="1:1">
      <c r="A11" t="s">
        <v>394</v>
      </c>
    </row>
    <row r="30" s="1" customFormat="1" customHeight="1"/>
    <row r="32" s="1" customFormat="1" customHeight="1"/>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32"/>
  <sheetViews>
    <sheetView showZeros="0" workbookViewId="0">
      <selection activeCell="C17" sqref="C17"/>
    </sheetView>
  </sheetViews>
  <sheetFormatPr defaultColWidth="9.13888888888889" defaultRowHeight="14.25" customHeight="1"/>
  <cols>
    <col min="1" max="18" width="10.6296296296296" customWidth="1"/>
  </cols>
  <sheetData>
    <row r="1" ht="13.5" customHeight="1" spans="1:18">
      <c r="A1" s="72"/>
      <c r="B1" s="72"/>
      <c r="C1" s="72"/>
      <c r="D1" s="73"/>
      <c r="E1" s="73"/>
      <c r="F1" s="73"/>
      <c r="G1" s="73"/>
      <c r="H1" s="72"/>
      <c r="I1" s="72"/>
      <c r="J1" s="72"/>
      <c r="K1" s="72"/>
      <c r="L1" s="90"/>
      <c r="M1" s="72"/>
      <c r="N1" s="72"/>
      <c r="O1" s="72"/>
      <c r="P1" s="69"/>
      <c r="Q1" s="97"/>
      <c r="R1" s="98" t="s">
        <v>395</v>
      </c>
    </row>
    <row r="2" ht="27.75" customHeight="1" spans="1:18">
      <c r="A2" s="44" t="s">
        <v>396</v>
      </c>
      <c r="B2" s="74"/>
      <c r="C2" s="74"/>
      <c r="D2" s="75"/>
      <c r="E2" s="76"/>
      <c r="F2" s="76"/>
      <c r="G2" s="76"/>
      <c r="H2" s="77"/>
      <c r="I2" s="77"/>
      <c r="J2" s="77"/>
      <c r="K2" s="77"/>
      <c r="L2" s="91"/>
      <c r="M2" s="77"/>
      <c r="N2" s="77"/>
      <c r="O2" s="77"/>
      <c r="P2" s="76"/>
      <c r="Q2" s="91"/>
      <c r="R2" s="77"/>
    </row>
    <row r="3" ht="18.75" customHeight="1" spans="1:18">
      <c r="A3" s="78" t="str">
        <f>"单位名称："&amp;"曲靖市文化馆"</f>
        <v>单位名称：曲靖市文化馆</v>
      </c>
      <c r="B3" s="62"/>
      <c r="C3" s="62"/>
      <c r="D3" s="64"/>
      <c r="E3" s="64"/>
      <c r="F3" s="64"/>
      <c r="G3" s="64"/>
      <c r="H3" s="62"/>
      <c r="I3" s="62"/>
      <c r="J3" s="62"/>
      <c r="K3" s="62"/>
      <c r="L3" s="90"/>
      <c r="M3" s="72"/>
      <c r="N3" s="72"/>
      <c r="O3" s="72"/>
      <c r="P3" s="92"/>
      <c r="Q3" s="99"/>
      <c r="R3" s="279" t="s">
        <v>2</v>
      </c>
    </row>
    <row r="4" ht="15.75" customHeight="1" spans="1:18">
      <c r="A4" s="27" t="s">
        <v>385</v>
      </c>
      <c r="B4" s="79" t="s">
        <v>397</v>
      </c>
      <c r="C4" s="79" t="s">
        <v>398</v>
      </c>
      <c r="D4" s="80" t="s">
        <v>399</v>
      </c>
      <c r="E4" s="80" t="s">
        <v>400</v>
      </c>
      <c r="F4" s="80" t="s">
        <v>401</v>
      </c>
      <c r="G4" s="80" t="s">
        <v>402</v>
      </c>
      <c r="H4" s="47" t="s">
        <v>220</v>
      </c>
      <c r="I4" s="47"/>
      <c r="J4" s="47"/>
      <c r="K4" s="47"/>
      <c r="L4" s="93"/>
      <c r="M4" s="47"/>
      <c r="N4" s="47"/>
      <c r="O4" s="47"/>
      <c r="P4" s="94"/>
      <c r="Q4" s="93"/>
      <c r="R4" s="48"/>
    </row>
    <row r="5" ht="17.25" customHeight="1" spans="1:18">
      <c r="A5" s="30"/>
      <c r="B5" s="81"/>
      <c r="C5" s="81"/>
      <c r="D5" s="82"/>
      <c r="E5" s="82"/>
      <c r="F5" s="82"/>
      <c r="G5" s="82"/>
      <c r="H5" s="81" t="s">
        <v>29</v>
      </c>
      <c r="I5" s="81" t="s">
        <v>32</v>
      </c>
      <c r="J5" s="81" t="s">
        <v>391</v>
      </c>
      <c r="K5" s="81" t="s">
        <v>392</v>
      </c>
      <c r="L5" s="82" t="s">
        <v>393</v>
      </c>
      <c r="M5" s="95" t="s">
        <v>403</v>
      </c>
      <c r="N5" s="95"/>
      <c r="O5" s="95"/>
      <c r="P5" s="96"/>
      <c r="Q5" s="101"/>
      <c r="R5" s="83"/>
    </row>
    <row r="6" ht="54" customHeight="1" spans="1:18">
      <c r="A6" s="33"/>
      <c r="B6" s="83"/>
      <c r="C6" s="83"/>
      <c r="D6" s="84"/>
      <c r="E6" s="84"/>
      <c r="F6" s="84"/>
      <c r="G6" s="84"/>
      <c r="H6" s="83"/>
      <c r="I6" s="83" t="s">
        <v>31</v>
      </c>
      <c r="J6" s="83"/>
      <c r="K6" s="83"/>
      <c r="L6" s="84"/>
      <c r="M6" s="83" t="s">
        <v>31</v>
      </c>
      <c r="N6" s="83" t="s">
        <v>37</v>
      </c>
      <c r="O6" s="83" t="s">
        <v>229</v>
      </c>
      <c r="P6" s="55" t="s">
        <v>39</v>
      </c>
      <c r="Q6" s="84" t="s">
        <v>40</v>
      </c>
      <c r="R6" s="83" t="s">
        <v>41</v>
      </c>
    </row>
    <row r="7" ht="15" customHeight="1" spans="1:18">
      <c r="A7" s="33">
        <v>1</v>
      </c>
      <c r="B7" s="83">
        <v>2</v>
      </c>
      <c r="C7" s="83">
        <v>3</v>
      </c>
      <c r="D7" s="84">
        <v>4</v>
      </c>
      <c r="E7" s="84">
        <v>5</v>
      </c>
      <c r="F7" s="84">
        <v>6</v>
      </c>
      <c r="G7" s="84">
        <v>7</v>
      </c>
      <c r="H7" s="84">
        <v>8</v>
      </c>
      <c r="I7" s="84">
        <v>9</v>
      </c>
      <c r="J7" s="84">
        <v>10</v>
      </c>
      <c r="K7" s="84">
        <v>11</v>
      </c>
      <c r="L7" s="84">
        <v>12</v>
      </c>
      <c r="M7" s="84">
        <v>13</v>
      </c>
      <c r="N7" s="84">
        <v>14</v>
      </c>
      <c r="O7" s="84">
        <v>15</v>
      </c>
      <c r="P7" s="84">
        <v>16</v>
      </c>
      <c r="Q7" s="84">
        <v>17</v>
      </c>
      <c r="R7" s="84">
        <v>18</v>
      </c>
    </row>
    <row r="8" ht="21" customHeight="1" spans="1:18">
      <c r="A8" s="15"/>
      <c r="B8" s="85"/>
      <c r="C8" s="85"/>
      <c r="D8" s="86"/>
      <c r="E8" s="86"/>
      <c r="F8" s="86"/>
      <c r="G8" s="86"/>
      <c r="H8" s="17"/>
      <c r="I8" s="17"/>
      <c r="J8" s="17"/>
      <c r="K8" s="17"/>
      <c r="L8" s="17"/>
      <c r="M8" s="17"/>
      <c r="N8" s="17"/>
      <c r="O8" s="17"/>
      <c r="P8" s="17"/>
      <c r="Q8" s="17"/>
      <c r="R8" s="17"/>
    </row>
    <row r="9" ht="21" customHeight="1" spans="1:18">
      <c r="A9" s="15"/>
      <c r="B9" s="15"/>
      <c r="C9" s="15"/>
      <c r="D9" s="15"/>
      <c r="E9" s="15"/>
      <c r="F9" s="15"/>
      <c r="G9" s="15"/>
      <c r="H9" s="17"/>
      <c r="I9" s="17"/>
      <c r="J9" s="17"/>
      <c r="K9" s="17"/>
      <c r="L9" s="17"/>
      <c r="M9" s="17"/>
      <c r="N9" s="17"/>
      <c r="O9" s="17"/>
      <c r="P9" s="17"/>
      <c r="Q9" s="17"/>
      <c r="R9" s="17"/>
    </row>
    <row r="10" ht="21" customHeight="1" spans="1:18">
      <c r="A10" s="87" t="s">
        <v>404</v>
      </c>
      <c r="B10" s="88"/>
      <c r="C10" s="89"/>
      <c r="D10" s="86"/>
      <c r="E10" s="86"/>
      <c r="F10" s="86"/>
      <c r="G10" s="86"/>
      <c r="H10" s="17"/>
      <c r="I10" s="17"/>
      <c r="J10" s="17"/>
      <c r="K10" s="17"/>
      <c r="L10" s="17"/>
      <c r="M10" s="17"/>
      <c r="N10" s="17"/>
      <c r="O10" s="17"/>
      <c r="P10" s="17"/>
      <c r="Q10" s="17"/>
      <c r="R10" s="17"/>
    </row>
    <row r="11" ht="27" customHeight="1" spans="1:1">
      <c r="A11" t="s">
        <v>405</v>
      </c>
    </row>
    <row r="30" s="1" customFormat="1" customHeight="1"/>
    <row r="32" s="1" customFormat="1" customHeight="1"/>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scale="4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32"/>
  <sheetViews>
    <sheetView showZeros="0" workbookViewId="0">
      <selection activeCell="A9" sqref="A9"/>
    </sheetView>
  </sheetViews>
  <sheetFormatPr defaultColWidth="9.13888888888889" defaultRowHeight="14.25" customHeight="1"/>
  <cols>
    <col min="1" max="1" width="35.3796296296296" customWidth="1"/>
    <col min="2" max="4" width="13.4259259259259" customWidth="1"/>
    <col min="5" max="5" width="10.287037037037" customWidth="1"/>
    <col min="7" max="14" width="10.287037037037" customWidth="1"/>
  </cols>
  <sheetData>
    <row r="1" ht="13.5" customHeight="1" spans="4:14">
      <c r="D1" s="57"/>
      <c r="F1" s="58"/>
      <c r="N1" s="69" t="s">
        <v>406</v>
      </c>
    </row>
    <row r="2" ht="35.25" customHeight="1" spans="1:14">
      <c r="A2" s="59" t="s">
        <v>407</v>
      </c>
      <c r="B2" s="60"/>
      <c r="C2" s="60"/>
      <c r="D2" s="60"/>
      <c r="E2" s="60"/>
      <c r="F2" s="60"/>
      <c r="G2" s="60"/>
      <c r="H2" s="60"/>
      <c r="I2" s="60"/>
      <c r="J2" s="60"/>
      <c r="K2" s="60"/>
      <c r="L2" s="60"/>
      <c r="M2" s="60"/>
      <c r="N2" s="60"/>
    </row>
    <row r="3" ht="24" customHeight="1" spans="1:13">
      <c r="A3" s="61" t="str">
        <f>"单位名称："&amp;"曲靖市文化馆"</f>
        <v>单位名称：曲靖市文化馆</v>
      </c>
      <c r="B3" s="62"/>
      <c r="C3" s="62"/>
      <c r="D3" s="63"/>
      <c r="E3" s="62"/>
      <c r="F3" s="64"/>
      <c r="G3" s="62"/>
      <c r="H3" s="62"/>
      <c r="I3" s="62"/>
      <c r="J3" s="62"/>
      <c r="K3" s="25"/>
      <c r="L3" s="25"/>
      <c r="M3" s="280" t="s">
        <v>2</v>
      </c>
    </row>
    <row r="4" ht="19.5" customHeight="1" spans="1:14">
      <c r="A4" s="12" t="s">
        <v>408</v>
      </c>
      <c r="B4" s="12" t="s">
        <v>220</v>
      </c>
      <c r="C4" s="12"/>
      <c r="D4" s="12"/>
      <c r="E4" s="12" t="s">
        <v>409</v>
      </c>
      <c r="F4" s="12"/>
      <c r="G4" s="12"/>
      <c r="H4" s="12"/>
      <c r="I4" s="12"/>
      <c r="J4" s="12"/>
      <c r="K4" s="12"/>
      <c r="L4" s="12"/>
      <c r="M4" s="12"/>
      <c r="N4" s="12"/>
    </row>
    <row r="5" ht="40.5" customHeight="1" spans="1:14">
      <c r="A5" s="12"/>
      <c r="B5" s="12" t="s">
        <v>29</v>
      </c>
      <c r="C5" s="11" t="s">
        <v>32</v>
      </c>
      <c r="D5" s="65" t="s">
        <v>410</v>
      </c>
      <c r="E5" s="54" t="s">
        <v>411</v>
      </c>
      <c r="F5" s="54" t="s">
        <v>412</v>
      </c>
      <c r="G5" s="54" t="s">
        <v>413</v>
      </c>
      <c r="H5" s="54" t="s">
        <v>414</v>
      </c>
      <c r="I5" s="54" t="s">
        <v>415</v>
      </c>
      <c r="J5" s="54" t="s">
        <v>416</v>
      </c>
      <c r="K5" s="54" t="s">
        <v>417</v>
      </c>
      <c r="L5" s="54" t="s">
        <v>418</v>
      </c>
      <c r="M5" s="54" t="s">
        <v>419</v>
      </c>
      <c r="N5" s="54" t="s">
        <v>420</v>
      </c>
    </row>
    <row r="6" ht="19.5" customHeight="1" spans="1:14">
      <c r="A6" s="66">
        <v>1</v>
      </c>
      <c r="B6" s="66">
        <v>2</v>
      </c>
      <c r="C6" s="66">
        <v>3</v>
      </c>
      <c r="D6" s="12">
        <v>4</v>
      </c>
      <c r="E6" s="54">
        <v>5</v>
      </c>
      <c r="F6" s="66">
        <v>6</v>
      </c>
      <c r="G6" s="54">
        <v>7</v>
      </c>
      <c r="H6" s="67">
        <v>8</v>
      </c>
      <c r="I6" s="54">
        <v>9</v>
      </c>
      <c r="J6" s="54">
        <v>10</v>
      </c>
      <c r="K6" s="54">
        <v>11</v>
      </c>
      <c r="L6" s="67">
        <v>12</v>
      </c>
      <c r="M6" s="54">
        <v>13</v>
      </c>
      <c r="N6" s="71">
        <v>14</v>
      </c>
    </row>
    <row r="7" ht="18.75" customHeight="1" spans="1:14">
      <c r="A7" s="68"/>
      <c r="B7" s="17"/>
      <c r="C7" s="17"/>
      <c r="D7" s="17"/>
      <c r="E7" s="17"/>
      <c r="F7" s="17"/>
      <c r="G7" s="17"/>
      <c r="H7" s="17"/>
      <c r="I7" s="17"/>
      <c r="J7" s="17"/>
      <c r="K7" s="17"/>
      <c r="L7" s="17"/>
      <c r="M7" s="17"/>
      <c r="N7" s="17"/>
    </row>
    <row r="8" ht="18.75" customHeight="1" spans="1:14">
      <c r="A8" s="68"/>
      <c r="B8" s="17"/>
      <c r="C8" s="17"/>
      <c r="D8" s="17"/>
      <c r="E8" s="17"/>
      <c r="F8" s="17"/>
      <c r="G8" s="17"/>
      <c r="H8" s="17"/>
      <c r="I8" s="17"/>
      <c r="J8" s="17"/>
      <c r="K8" s="17"/>
      <c r="L8" s="17"/>
      <c r="M8" s="17"/>
      <c r="N8" s="17"/>
    </row>
    <row r="9" ht="21" customHeight="1" spans="1:1">
      <c r="A9" t="s">
        <v>421</v>
      </c>
    </row>
    <row r="30" s="1" customFormat="1" customHeight="1"/>
    <row r="32" s="1" customFormat="1" customHeight="1"/>
  </sheetData>
  <mergeCells count="6">
    <mergeCell ref="A2:N2"/>
    <mergeCell ref="A3:J3"/>
    <mergeCell ref="M3:N3"/>
    <mergeCell ref="B4:D4"/>
    <mergeCell ref="E4:N4"/>
    <mergeCell ref="A4:A5"/>
  </mergeCells>
  <pageMargins left="0.75" right="0.75" top="1" bottom="1" header="0.5" footer="0.5"/>
  <pageSetup paperSize="9" scale="4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2"/>
  <sheetViews>
    <sheetView showZeros="0" workbookViewId="0">
      <selection activeCell="F28" sqref="F28"/>
    </sheetView>
  </sheetViews>
  <sheetFormatPr defaultColWidth="9.13888888888889" defaultRowHeight="12" customHeight="1"/>
  <cols>
    <col min="1" max="10" width="10.6296296296296" customWidth="1"/>
  </cols>
  <sheetData>
    <row r="1" customHeight="1" spans="10:10">
      <c r="J1" s="56" t="s">
        <v>422</v>
      </c>
    </row>
    <row r="2" ht="28.5" customHeight="1" spans="1:10">
      <c r="A2" s="52" t="s">
        <v>423</v>
      </c>
      <c r="B2" s="4"/>
      <c r="C2" s="4"/>
      <c r="D2" s="4"/>
      <c r="E2" s="5"/>
      <c r="F2" s="53"/>
      <c r="G2" s="5"/>
      <c r="H2" s="53"/>
      <c r="I2" s="53"/>
      <c r="J2" s="5"/>
    </row>
    <row r="3" ht="17.25" customHeight="1" spans="1:1">
      <c r="A3" s="6" t="str">
        <f>"单位名称："&amp;"曲靖市文化馆"</f>
        <v>单位名称：曲靖市文化馆</v>
      </c>
    </row>
    <row r="4" ht="44.25" customHeight="1" spans="1:10">
      <c r="A4" s="49" t="s">
        <v>287</v>
      </c>
      <c r="B4" s="49" t="s">
        <v>288</v>
      </c>
      <c r="C4" s="49" t="s">
        <v>289</v>
      </c>
      <c r="D4" s="49" t="s">
        <v>290</v>
      </c>
      <c r="E4" s="49" t="s">
        <v>291</v>
      </c>
      <c r="F4" s="54" t="s">
        <v>292</v>
      </c>
      <c r="G4" s="49" t="s">
        <v>293</v>
      </c>
      <c r="H4" s="54" t="s">
        <v>294</v>
      </c>
      <c r="I4" s="54" t="s">
        <v>295</v>
      </c>
      <c r="J4" s="49" t="s">
        <v>296</v>
      </c>
    </row>
    <row r="5" ht="14.25" customHeight="1" spans="1:10">
      <c r="A5" s="49">
        <v>1</v>
      </c>
      <c r="B5" s="54">
        <v>2</v>
      </c>
      <c r="C5" s="55">
        <v>3</v>
      </c>
      <c r="D5" s="55">
        <v>4</v>
      </c>
      <c r="E5" s="55">
        <v>5</v>
      </c>
      <c r="F5" s="55">
        <v>6</v>
      </c>
      <c r="G5" s="54">
        <v>7</v>
      </c>
      <c r="H5" s="55">
        <v>8</v>
      </c>
      <c r="I5" s="54">
        <v>9</v>
      </c>
      <c r="J5" s="54">
        <v>10</v>
      </c>
    </row>
    <row r="6" ht="27.75" customHeight="1" spans="1:10">
      <c r="A6" s="15"/>
      <c r="B6" s="16"/>
      <c r="C6" s="16"/>
      <c r="D6" s="16"/>
      <c r="E6" s="16"/>
      <c r="F6" s="16"/>
      <c r="G6" s="16"/>
      <c r="H6" s="16"/>
      <c r="I6" s="16"/>
      <c r="J6" s="16"/>
    </row>
    <row r="7" ht="26.25" customHeight="1" spans="1:10">
      <c r="A7" s="15"/>
      <c r="B7" s="15"/>
      <c r="C7" s="15"/>
      <c r="D7" s="15"/>
      <c r="E7" s="15"/>
      <c r="F7" s="15"/>
      <c r="G7" s="15"/>
      <c r="H7" s="15"/>
      <c r="I7" s="15"/>
      <c r="J7" s="15"/>
    </row>
    <row r="8" ht="19" customHeight="1" spans="1:1">
      <c r="A8" t="s">
        <v>424</v>
      </c>
    </row>
    <row r="30" s="1" customFormat="1" customHeight="1"/>
    <row r="32" s="1" customFormat="1" customHeight="1"/>
  </sheetData>
  <mergeCells count="2">
    <mergeCell ref="A2:J2"/>
    <mergeCell ref="A3:H3"/>
  </mergeCells>
  <pageMargins left="0.75" right="0.75" top="1" bottom="1" header="0.5" footer="0.5"/>
  <pageSetup paperSize="9" scale="7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32"/>
  <sheetViews>
    <sheetView showZeros="0" workbookViewId="0">
      <selection activeCell="A2" sqref="A2:H2"/>
    </sheetView>
  </sheetViews>
  <sheetFormatPr defaultColWidth="9.13888888888889" defaultRowHeight="12" customHeight="1" outlineLevelCol="7"/>
  <cols>
    <col min="1" max="8" width="15.6296296296296" customWidth="1"/>
  </cols>
  <sheetData>
    <row r="1" ht="14.25" customHeight="1" spans="8:8">
      <c r="H1" s="43" t="s">
        <v>425</v>
      </c>
    </row>
    <row r="2" ht="28.5" customHeight="1" spans="1:8">
      <c r="A2" s="44" t="s">
        <v>426</v>
      </c>
      <c r="B2" s="22"/>
      <c r="C2" s="22"/>
      <c r="D2" s="22"/>
      <c r="E2" s="23"/>
      <c r="F2" s="23"/>
      <c r="G2" s="23"/>
      <c r="H2" s="23"/>
    </row>
    <row r="3" ht="13.5" customHeight="1" spans="1:2">
      <c r="A3" s="45" t="str">
        <f>"单位名称："&amp;"曲靖市文化馆"</f>
        <v>单位名称：曲靖市文化馆</v>
      </c>
      <c r="B3" s="24"/>
    </row>
    <row r="4" ht="18" customHeight="1" spans="1:8">
      <c r="A4" s="27" t="s">
        <v>213</v>
      </c>
      <c r="B4" s="27" t="s">
        <v>427</v>
      </c>
      <c r="C4" s="27" t="s">
        <v>428</v>
      </c>
      <c r="D4" s="27" t="s">
        <v>429</v>
      </c>
      <c r="E4" s="27" t="s">
        <v>430</v>
      </c>
      <c r="F4" s="46" t="s">
        <v>431</v>
      </c>
      <c r="G4" s="47"/>
      <c r="H4" s="48"/>
    </row>
    <row r="5" ht="18" customHeight="1" spans="1:8">
      <c r="A5" s="33"/>
      <c r="B5" s="33"/>
      <c r="C5" s="33"/>
      <c r="D5" s="33"/>
      <c r="E5" s="33"/>
      <c r="F5" s="49" t="s">
        <v>389</v>
      </c>
      <c r="G5" s="49" t="s">
        <v>432</v>
      </c>
      <c r="H5" s="49" t="s">
        <v>433</v>
      </c>
    </row>
    <row r="6" ht="21" customHeight="1" spans="1:8">
      <c r="A6" s="49">
        <v>1</v>
      </c>
      <c r="B6" s="49">
        <v>2</v>
      </c>
      <c r="C6" s="49">
        <v>3</v>
      </c>
      <c r="D6" s="49">
        <v>4</v>
      </c>
      <c r="E6" s="49">
        <v>5</v>
      </c>
      <c r="F6" s="49">
        <v>6</v>
      </c>
      <c r="G6" s="49">
        <v>7</v>
      </c>
      <c r="H6" s="49">
        <v>8</v>
      </c>
    </row>
    <row r="7" ht="33" customHeight="1" spans="1:8">
      <c r="A7" s="15"/>
      <c r="B7" s="15"/>
      <c r="C7" s="15"/>
      <c r="D7" s="15"/>
      <c r="E7" s="15"/>
      <c r="F7" s="15"/>
      <c r="G7" s="17"/>
      <c r="H7" s="17"/>
    </row>
    <row r="8" ht="24" customHeight="1" spans="1:8">
      <c r="A8" s="50" t="s">
        <v>29</v>
      </c>
      <c r="B8" s="51"/>
      <c r="C8" s="51"/>
      <c r="D8" s="51"/>
      <c r="E8" s="51"/>
      <c r="F8" s="15"/>
      <c r="G8" s="17"/>
      <c r="H8" s="17"/>
    </row>
    <row r="9" ht="23" customHeight="1" spans="1:1">
      <c r="A9" t="s">
        <v>434</v>
      </c>
    </row>
    <row r="10" ht="23" customHeight="1"/>
    <row r="30" s="1" customFormat="1" customHeight="1"/>
    <row r="32" s="1" customFormat="1" customHeight="1"/>
  </sheetData>
  <mergeCells count="8">
    <mergeCell ref="A2:H2"/>
    <mergeCell ref="A3:C3"/>
    <mergeCell ref="F4:H4"/>
    <mergeCell ref="A4:A5"/>
    <mergeCell ref="B4:B5"/>
    <mergeCell ref="C4:C5"/>
    <mergeCell ref="D4:D5"/>
    <mergeCell ref="E4:E5"/>
  </mergeCells>
  <pageMargins left="0.75" right="0.75" top="1" bottom="1" header="0.5" footer="0.5"/>
  <pageSetup paperSize="9" scale="6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2"/>
  <sheetViews>
    <sheetView showZeros="0" workbookViewId="0">
      <selection activeCell="B15" sqref="B15"/>
    </sheetView>
  </sheetViews>
  <sheetFormatPr defaultColWidth="9.13888888888889" defaultRowHeight="14.25" customHeight="1"/>
  <cols>
    <col min="1" max="11" width="15.6296296296296" customWidth="1"/>
  </cols>
  <sheetData>
    <row r="1" ht="13.5" customHeight="1" spans="4:11">
      <c r="D1" s="21"/>
      <c r="E1" s="21"/>
      <c r="F1" s="21"/>
      <c r="G1" s="21"/>
      <c r="K1" s="39" t="s">
        <v>435</v>
      </c>
    </row>
    <row r="2" ht="27.75" customHeight="1" spans="1:11">
      <c r="A2" s="22" t="s">
        <v>436</v>
      </c>
      <c r="B2" s="22"/>
      <c r="C2" s="22"/>
      <c r="D2" s="22"/>
      <c r="E2" s="23"/>
      <c r="F2" s="23"/>
      <c r="G2" s="23"/>
      <c r="H2" s="23"/>
      <c r="I2" s="23"/>
      <c r="J2" s="23"/>
      <c r="K2" s="23"/>
    </row>
    <row r="3" ht="13.5" customHeight="1" spans="1:11">
      <c r="A3" s="6" t="str">
        <f>"单位名称："&amp;"曲靖市文化馆"</f>
        <v>单位名称：曲靖市文化馆</v>
      </c>
      <c r="B3" s="24"/>
      <c r="C3" s="24"/>
      <c r="D3" s="24"/>
      <c r="E3" s="24"/>
      <c r="F3" s="24"/>
      <c r="G3" s="24"/>
      <c r="H3" s="25"/>
      <c r="I3" s="25"/>
      <c r="J3" s="25"/>
      <c r="K3" s="281" t="s">
        <v>2</v>
      </c>
    </row>
    <row r="4" ht="21.75" customHeight="1" spans="1:11">
      <c r="A4" s="26" t="s">
        <v>271</v>
      </c>
      <c r="B4" s="26" t="s">
        <v>215</v>
      </c>
      <c r="C4" s="26" t="s">
        <v>272</v>
      </c>
      <c r="D4" s="27" t="s">
        <v>216</v>
      </c>
      <c r="E4" s="27" t="s">
        <v>217</v>
      </c>
      <c r="F4" s="27" t="s">
        <v>273</v>
      </c>
      <c r="G4" s="27" t="s">
        <v>274</v>
      </c>
      <c r="H4" s="28" t="s">
        <v>29</v>
      </c>
      <c r="I4" s="40" t="s">
        <v>437</v>
      </c>
      <c r="J4" s="41"/>
      <c r="K4" s="42"/>
    </row>
    <row r="5" ht="21.75" customHeight="1" spans="1:11">
      <c r="A5" s="29"/>
      <c r="B5" s="29"/>
      <c r="C5" s="29"/>
      <c r="D5" s="30"/>
      <c r="E5" s="30"/>
      <c r="F5" s="30"/>
      <c r="G5" s="30"/>
      <c r="H5" s="31"/>
      <c r="I5" s="27" t="s">
        <v>32</v>
      </c>
      <c r="J5" s="27" t="s">
        <v>33</v>
      </c>
      <c r="K5" s="27" t="s">
        <v>34</v>
      </c>
    </row>
    <row r="6" ht="40.5" customHeight="1" spans="1:11">
      <c r="A6" s="32"/>
      <c r="B6" s="32"/>
      <c r="C6" s="32"/>
      <c r="D6" s="33"/>
      <c r="E6" s="33"/>
      <c r="F6" s="33"/>
      <c r="G6" s="33"/>
      <c r="H6" s="34"/>
      <c r="I6" s="33" t="s">
        <v>31</v>
      </c>
      <c r="J6" s="33"/>
      <c r="K6" s="33"/>
    </row>
    <row r="7" ht="15" customHeight="1" spans="1:11">
      <c r="A7" s="13">
        <v>1</v>
      </c>
      <c r="B7" s="13">
        <v>2</v>
      </c>
      <c r="C7" s="13">
        <v>3</v>
      </c>
      <c r="D7" s="13">
        <v>4</v>
      </c>
      <c r="E7" s="13">
        <v>5</v>
      </c>
      <c r="F7" s="13">
        <v>6</v>
      </c>
      <c r="G7" s="13">
        <v>7</v>
      </c>
      <c r="H7" s="13">
        <v>8</v>
      </c>
      <c r="I7" s="13">
        <v>9</v>
      </c>
      <c r="J7" s="14">
        <v>10</v>
      </c>
      <c r="K7" s="14">
        <v>11</v>
      </c>
    </row>
    <row r="8" ht="18.75" customHeight="1" spans="1:11">
      <c r="A8" s="35"/>
      <c r="B8" s="15"/>
      <c r="C8" s="35"/>
      <c r="D8" s="35"/>
      <c r="E8" s="35"/>
      <c r="F8" s="35"/>
      <c r="G8" s="35"/>
      <c r="H8" s="17"/>
      <c r="I8" s="17"/>
      <c r="J8" s="17"/>
      <c r="K8" s="17"/>
    </row>
    <row r="9" ht="18.75" customHeight="1" spans="1:11">
      <c r="A9" s="15"/>
      <c r="B9" s="15"/>
      <c r="C9" s="15"/>
      <c r="D9" s="15"/>
      <c r="E9" s="15"/>
      <c r="F9" s="15"/>
      <c r="G9" s="15"/>
      <c r="H9" s="17"/>
      <c r="I9" s="17"/>
      <c r="J9" s="17"/>
      <c r="K9" s="17"/>
    </row>
    <row r="10" ht="18.75" customHeight="1" spans="1:11">
      <c r="A10" s="36" t="s">
        <v>88</v>
      </c>
      <c r="B10" s="37"/>
      <c r="C10" s="37"/>
      <c r="D10" s="37"/>
      <c r="E10" s="37"/>
      <c r="F10" s="37"/>
      <c r="G10" s="38"/>
      <c r="H10" s="17"/>
      <c r="I10" s="17"/>
      <c r="J10" s="17"/>
      <c r="K10" s="17"/>
    </row>
    <row r="11" ht="21" customHeight="1" spans="1:1">
      <c r="A11" t="s">
        <v>438</v>
      </c>
    </row>
    <row r="30" s="1" customFormat="1" customHeight="1"/>
    <row r="32" s="1" customFormat="1" customHeight="1"/>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4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32"/>
  <sheetViews>
    <sheetView showZeros="0" workbookViewId="0">
      <selection activeCell="B16" sqref="B16"/>
    </sheetView>
  </sheetViews>
  <sheetFormatPr defaultColWidth="8" defaultRowHeight="14.25" customHeight="1"/>
  <cols>
    <col min="1" max="1" width="25.287037037037" customWidth="1"/>
    <col min="2" max="2" width="33.5740740740741" customWidth="1"/>
    <col min="3" max="8" width="12.5740740740741" customWidth="1"/>
    <col min="9" max="9" width="11.7037037037037" customWidth="1"/>
    <col min="10" max="14" width="12.5740740740741" customWidth="1"/>
    <col min="15" max="15" width="15.8518518518519" customWidth="1"/>
    <col min="16" max="16" width="9.57407407407407" customWidth="1"/>
    <col min="17" max="17" width="21.287037037037" customWidth="1"/>
    <col min="18" max="18" width="10.5740740740741" customWidth="1"/>
    <col min="19" max="20" width="10.1388888888889" customWidth="1"/>
  </cols>
  <sheetData>
    <row r="1" customHeight="1" spans="9:20">
      <c r="I1" s="73"/>
      <c r="O1" s="73"/>
      <c r="P1" s="73"/>
      <c r="Q1" s="73"/>
      <c r="R1" s="73"/>
      <c r="S1" s="99" t="s">
        <v>24</v>
      </c>
      <c r="T1" s="39" t="s">
        <v>24</v>
      </c>
    </row>
    <row r="2" ht="36" customHeight="1" spans="1:20">
      <c r="A2" s="237" t="s">
        <v>25</v>
      </c>
      <c r="B2" s="22"/>
      <c r="C2" s="22"/>
      <c r="D2" s="22"/>
      <c r="E2" s="23"/>
      <c r="F2" s="23"/>
      <c r="G2" s="23"/>
      <c r="H2" s="23"/>
      <c r="I2" s="76"/>
      <c r="J2" s="23"/>
      <c r="K2" s="23"/>
      <c r="L2" s="23"/>
      <c r="M2" s="23"/>
      <c r="N2" s="23"/>
      <c r="O2" s="76"/>
      <c r="P2" s="76"/>
      <c r="Q2" s="76"/>
      <c r="R2" s="76"/>
      <c r="S2" s="23"/>
      <c r="T2" s="76"/>
    </row>
    <row r="3" ht="20.25" customHeight="1" spans="1:20">
      <c r="A3" s="45" t="str">
        <f>"单位名称："&amp;"曲靖市文化馆"</f>
        <v>单位名称：曲靖市文化馆</v>
      </c>
      <c r="B3" s="25"/>
      <c r="C3" s="25"/>
      <c r="D3" s="25"/>
      <c r="E3" s="25"/>
      <c r="F3" s="25"/>
      <c r="G3" s="25"/>
      <c r="H3" s="25"/>
      <c r="I3" s="64"/>
      <c r="J3" s="25"/>
      <c r="K3" s="25"/>
      <c r="L3" s="25"/>
      <c r="M3" s="25"/>
      <c r="N3" s="25"/>
      <c r="O3" s="64"/>
      <c r="P3" s="64"/>
      <c r="Q3" s="64"/>
      <c r="R3" s="64"/>
      <c r="S3" s="274" t="s">
        <v>2</v>
      </c>
      <c r="T3" s="259" t="s">
        <v>26</v>
      </c>
    </row>
    <row r="4" ht="18.75" customHeight="1" spans="1:20">
      <c r="A4" s="238" t="s">
        <v>27</v>
      </c>
      <c r="B4" s="239" t="s">
        <v>28</v>
      </c>
      <c r="C4" s="239" t="s">
        <v>29</v>
      </c>
      <c r="D4" s="240" t="s">
        <v>30</v>
      </c>
      <c r="E4" s="241"/>
      <c r="F4" s="241"/>
      <c r="G4" s="241"/>
      <c r="H4" s="241"/>
      <c r="I4" s="251"/>
      <c r="J4" s="241"/>
      <c r="K4" s="241"/>
      <c r="L4" s="241"/>
      <c r="M4" s="241"/>
      <c r="N4" s="252"/>
      <c r="O4" s="240" t="s">
        <v>20</v>
      </c>
      <c r="P4" s="240"/>
      <c r="Q4" s="240"/>
      <c r="R4" s="240"/>
      <c r="S4" s="241"/>
      <c r="T4" s="260"/>
    </row>
    <row r="5" ht="24.75" customHeight="1" spans="1:20">
      <c r="A5" s="242"/>
      <c r="B5" s="243"/>
      <c r="C5" s="243"/>
      <c r="D5" s="243" t="s">
        <v>31</v>
      </c>
      <c r="E5" s="243" t="s">
        <v>32</v>
      </c>
      <c r="F5" s="243" t="s">
        <v>33</v>
      </c>
      <c r="G5" s="243" t="s">
        <v>34</v>
      </c>
      <c r="H5" s="243" t="s">
        <v>35</v>
      </c>
      <c r="I5" s="253" t="s">
        <v>36</v>
      </c>
      <c r="J5" s="254"/>
      <c r="K5" s="254"/>
      <c r="L5" s="254"/>
      <c r="M5" s="254"/>
      <c r="N5" s="255"/>
      <c r="O5" s="256" t="s">
        <v>31</v>
      </c>
      <c r="P5" s="256" t="s">
        <v>32</v>
      </c>
      <c r="Q5" s="238" t="s">
        <v>33</v>
      </c>
      <c r="R5" s="239" t="s">
        <v>34</v>
      </c>
      <c r="S5" s="261" t="s">
        <v>35</v>
      </c>
      <c r="T5" s="239" t="s">
        <v>36</v>
      </c>
    </row>
    <row r="6" ht="24.75" customHeight="1" spans="1:20">
      <c r="A6" s="244"/>
      <c r="B6" s="245"/>
      <c r="C6" s="245"/>
      <c r="D6" s="245"/>
      <c r="E6" s="245"/>
      <c r="F6" s="245"/>
      <c r="G6" s="245"/>
      <c r="H6" s="245"/>
      <c r="I6" s="14" t="s">
        <v>31</v>
      </c>
      <c r="J6" s="257" t="s">
        <v>37</v>
      </c>
      <c r="K6" s="257" t="s">
        <v>38</v>
      </c>
      <c r="L6" s="257" t="s">
        <v>39</v>
      </c>
      <c r="M6" s="257" t="s">
        <v>40</v>
      </c>
      <c r="N6" s="257" t="s">
        <v>41</v>
      </c>
      <c r="O6" s="258"/>
      <c r="P6" s="258"/>
      <c r="Q6" s="262"/>
      <c r="R6" s="258"/>
      <c r="S6" s="245"/>
      <c r="T6" s="245"/>
    </row>
    <row r="7" ht="16.5" customHeight="1" spans="1:20">
      <c r="A7" s="246">
        <v>1</v>
      </c>
      <c r="B7" s="13">
        <v>2</v>
      </c>
      <c r="C7" s="13">
        <v>3</v>
      </c>
      <c r="D7" s="13">
        <v>4</v>
      </c>
      <c r="E7" s="247">
        <v>5</v>
      </c>
      <c r="F7" s="248">
        <v>6</v>
      </c>
      <c r="G7" s="248">
        <v>7</v>
      </c>
      <c r="H7" s="247">
        <v>8</v>
      </c>
      <c r="I7" s="247">
        <v>9</v>
      </c>
      <c r="J7" s="248">
        <v>10</v>
      </c>
      <c r="K7" s="248">
        <v>11</v>
      </c>
      <c r="L7" s="247">
        <v>12</v>
      </c>
      <c r="M7" s="247">
        <v>13</v>
      </c>
      <c r="N7" s="248">
        <v>14</v>
      </c>
      <c r="O7" s="248">
        <v>15</v>
      </c>
      <c r="P7" s="247">
        <v>16</v>
      </c>
      <c r="Q7" s="263">
        <v>17</v>
      </c>
      <c r="R7" s="264">
        <v>18</v>
      </c>
      <c r="S7" s="264">
        <v>19</v>
      </c>
      <c r="T7" s="264">
        <v>20</v>
      </c>
    </row>
    <row r="8" ht="16.5" customHeight="1" spans="1:20">
      <c r="A8" s="15" t="s">
        <v>42</v>
      </c>
      <c r="B8" s="15" t="s">
        <v>43</v>
      </c>
      <c r="C8" s="17">
        <v>613.759489</v>
      </c>
      <c r="D8" s="17">
        <v>613.759489</v>
      </c>
      <c r="E8" s="17">
        <v>613.759489</v>
      </c>
      <c r="F8" s="17"/>
      <c r="G8" s="17"/>
      <c r="H8" s="17"/>
      <c r="I8" s="17"/>
      <c r="J8" s="17"/>
      <c r="K8" s="17"/>
      <c r="L8" s="17"/>
      <c r="M8" s="17"/>
      <c r="N8" s="17"/>
      <c r="O8" s="17"/>
      <c r="P8" s="17"/>
      <c r="Q8" s="17"/>
      <c r="R8" s="17"/>
      <c r="S8" s="17"/>
      <c r="T8" s="17"/>
    </row>
    <row r="9" ht="12.75" customHeight="1" spans="1:20">
      <c r="A9" s="249" t="s">
        <v>29</v>
      </c>
      <c r="B9" s="250"/>
      <c r="C9" s="17">
        <v>613.759489</v>
      </c>
      <c r="D9" s="17">
        <v>613.759489</v>
      </c>
      <c r="E9" s="17">
        <v>613.759489</v>
      </c>
      <c r="F9" s="17"/>
      <c r="G9" s="17"/>
      <c r="H9" s="17"/>
      <c r="I9" s="17"/>
      <c r="J9" s="17"/>
      <c r="K9" s="17"/>
      <c r="L9" s="17"/>
      <c r="M9" s="17"/>
      <c r="N9" s="17"/>
      <c r="O9" s="17"/>
      <c r="P9" s="17"/>
      <c r="Q9" s="17"/>
      <c r="R9" s="17"/>
      <c r="S9" s="17"/>
      <c r="T9" s="17"/>
    </row>
    <row r="30" s="1" customFormat="1" customHeight="1"/>
    <row r="32" s="1" customFormat="1" customHeight="1"/>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scale="28"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tabSelected="1" topLeftCell="B1" workbookViewId="0">
      <selection activeCell="F20" sqref="F20"/>
    </sheetView>
  </sheetViews>
  <sheetFormatPr defaultColWidth="9.13888888888889" defaultRowHeight="14.25" customHeight="1" outlineLevelCol="6"/>
  <cols>
    <col min="1" max="1" width="20.25" customWidth="1"/>
    <col min="2" max="2" width="19.25" customWidth="1"/>
    <col min="3" max="3" width="29.75" customWidth="1"/>
    <col min="4" max="4" width="14.5" customWidth="1"/>
    <col min="5" max="7" width="30.4259259259259" customWidth="1"/>
  </cols>
  <sheetData>
    <row r="1" ht="13.5" customHeight="1" spans="4:7">
      <c r="D1" s="2"/>
      <c r="G1" s="3" t="s">
        <v>439</v>
      </c>
    </row>
    <row r="2" ht="27.75" customHeight="1" spans="1:7">
      <c r="A2" s="4" t="s">
        <v>440</v>
      </c>
      <c r="B2" s="4"/>
      <c r="C2" s="4"/>
      <c r="D2" s="4"/>
      <c r="E2" s="5"/>
      <c r="F2" s="5"/>
      <c r="G2" s="5"/>
    </row>
    <row r="3" ht="13.5" customHeight="1" spans="1:7">
      <c r="A3" s="6" t="str">
        <f>"单位名称："&amp;"曲靖市文化馆"</f>
        <v>单位名称：曲靖市文化馆</v>
      </c>
      <c r="B3" s="7"/>
      <c r="C3" s="7"/>
      <c r="D3" s="7"/>
      <c r="E3" s="8"/>
      <c r="F3" s="8"/>
      <c r="G3" s="281" t="s">
        <v>2</v>
      </c>
    </row>
    <row r="4" ht="21.75" customHeight="1" spans="1:7">
      <c r="A4" s="10" t="s">
        <v>272</v>
      </c>
      <c r="B4" s="10" t="s">
        <v>271</v>
      </c>
      <c r="C4" s="10" t="s">
        <v>215</v>
      </c>
      <c r="D4" s="11" t="s">
        <v>441</v>
      </c>
      <c r="E4" s="12" t="s">
        <v>32</v>
      </c>
      <c r="F4" s="12"/>
      <c r="G4" s="12"/>
    </row>
    <row r="5" ht="21.75" customHeight="1" spans="1:7">
      <c r="A5" s="10"/>
      <c r="B5" s="10"/>
      <c r="C5" s="10"/>
      <c r="D5" s="11"/>
      <c r="E5" s="12" t="s">
        <v>442</v>
      </c>
      <c r="F5" s="11" t="s">
        <v>443</v>
      </c>
      <c r="G5" s="11" t="s">
        <v>444</v>
      </c>
    </row>
    <row r="6" ht="40.5" customHeight="1" spans="1:7">
      <c r="A6" s="10"/>
      <c r="B6" s="10"/>
      <c r="C6" s="10"/>
      <c r="D6" s="11"/>
      <c r="E6" s="12"/>
      <c r="F6" s="11" t="s">
        <v>31</v>
      </c>
      <c r="G6" s="11"/>
    </row>
    <row r="7" ht="15.75" customHeight="1" spans="1:7">
      <c r="A7" s="13">
        <v>1</v>
      </c>
      <c r="B7" s="13">
        <v>2</v>
      </c>
      <c r="C7" s="13">
        <v>3</v>
      </c>
      <c r="D7" s="13">
        <v>4</v>
      </c>
      <c r="E7" s="13">
        <v>8</v>
      </c>
      <c r="F7" s="13">
        <v>9</v>
      </c>
      <c r="G7" s="14">
        <v>10</v>
      </c>
    </row>
    <row r="8" ht="26.25" customHeight="1" spans="1:7">
      <c r="A8" s="15" t="s">
        <v>43</v>
      </c>
      <c r="B8" s="16"/>
      <c r="C8" s="16"/>
      <c r="D8" s="16"/>
      <c r="E8" s="17"/>
      <c r="F8" s="17">
        <v>27.5</v>
      </c>
      <c r="G8" s="17"/>
    </row>
    <row r="9" ht="24.75" customHeight="1" spans="1:7">
      <c r="A9" s="16"/>
      <c r="B9" s="15" t="s">
        <v>445</v>
      </c>
      <c r="C9" s="15" t="s">
        <v>283</v>
      </c>
      <c r="D9" s="15" t="s">
        <v>446</v>
      </c>
      <c r="E9" s="17"/>
      <c r="F9" s="17">
        <v>10</v>
      </c>
      <c r="G9" s="17"/>
    </row>
    <row r="10" ht="24.75" customHeight="1" spans="1:7">
      <c r="A10" s="15"/>
      <c r="B10" s="15" t="s">
        <v>445</v>
      </c>
      <c r="C10" s="15" t="s">
        <v>280</v>
      </c>
      <c r="D10" s="15" t="s">
        <v>446</v>
      </c>
      <c r="E10" s="17"/>
      <c r="F10" s="17">
        <v>14.5</v>
      </c>
      <c r="G10" s="17"/>
    </row>
    <row r="11" ht="24.75" customHeight="1" spans="1:7">
      <c r="A11" s="15"/>
      <c r="B11" s="15" t="s">
        <v>447</v>
      </c>
      <c r="C11" s="15" t="s">
        <v>277</v>
      </c>
      <c r="D11" s="15" t="s">
        <v>446</v>
      </c>
      <c r="E11" s="17"/>
      <c r="F11" s="17">
        <v>3</v>
      </c>
      <c r="G11" s="17"/>
    </row>
    <row r="12" ht="18.75" customHeight="1" spans="1:7">
      <c r="A12" s="18" t="s">
        <v>29</v>
      </c>
      <c r="B12" s="19" t="s">
        <v>448</v>
      </c>
      <c r="C12" s="19"/>
      <c r="D12" s="20"/>
      <c r="E12" s="17"/>
      <c r="F12" s="17">
        <v>27.5</v>
      </c>
      <c r="G12" s="17"/>
    </row>
    <row r="30" s="1" customFormat="1" customHeight="1"/>
    <row r="32" s="1" customFormat="1" customHeight="1"/>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9" scale="4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2"/>
  <sheetViews>
    <sheetView showZeros="0" workbookViewId="0">
      <selection activeCell="A2" sqref="A2:Q2"/>
    </sheetView>
  </sheetViews>
  <sheetFormatPr defaultColWidth="9.13888888888889" defaultRowHeight="14.25" customHeight="1"/>
  <cols>
    <col min="1" max="1" width="30.4259259259259" customWidth="1"/>
    <col min="2" max="2" width="37.7037037037037" customWidth="1"/>
    <col min="3" max="3" width="18.8518518518519" customWidth="1"/>
    <col min="4" max="4" width="21" customWidth="1"/>
    <col min="5" max="5" width="18.8518518518519" customWidth="1"/>
    <col min="6" max="6" width="20.1388888888889" customWidth="1"/>
    <col min="7" max="7" width="18.8518518518519" customWidth="1"/>
    <col min="8" max="8" width="19.8518518518519" customWidth="1"/>
    <col min="9" max="9" width="21.287037037037" customWidth="1"/>
    <col min="10" max="10" width="15.5740740740741" customWidth="1"/>
    <col min="11" max="11" width="16.4259259259259" customWidth="1"/>
    <col min="12" max="12" width="13.5740740740741" customWidth="1"/>
    <col min="13" max="17" width="18.8518518518519" customWidth="1"/>
  </cols>
  <sheetData>
    <row r="1" ht="15.75" customHeight="1" spans="17:17">
      <c r="Q1" s="43" t="s">
        <v>44</v>
      </c>
    </row>
    <row r="2" ht="28.5" customHeight="1" spans="1:17">
      <c r="A2" s="4" t="s">
        <v>45</v>
      </c>
      <c r="B2" s="4"/>
      <c r="C2" s="4"/>
      <c r="D2" s="4"/>
      <c r="E2" s="5"/>
      <c r="F2" s="5"/>
      <c r="G2" s="5"/>
      <c r="H2" s="5"/>
      <c r="I2" s="5"/>
      <c r="J2" s="5"/>
      <c r="K2" s="5"/>
      <c r="L2" s="5"/>
      <c r="M2" s="5"/>
      <c r="N2" s="5"/>
      <c r="O2" s="5"/>
      <c r="P2" s="5"/>
      <c r="Q2" s="5"/>
    </row>
    <row r="3" ht="15" customHeight="1" spans="1:17">
      <c r="A3" s="218" t="str">
        <f>"单位名称："&amp;"曲靖市文化馆"</f>
        <v>单位名称：曲靖市文化馆</v>
      </c>
      <c r="B3" s="219"/>
      <c r="C3" s="62"/>
      <c r="D3" s="8"/>
      <c r="E3" s="62"/>
      <c r="F3" s="8"/>
      <c r="G3" s="62"/>
      <c r="H3" s="8"/>
      <c r="I3" s="8"/>
      <c r="J3" s="8"/>
      <c r="K3" s="62"/>
      <c r="L3" s="8"/>
      <c r="M3" s="62"/>
      <c r="N3" s="62"/>
      <c r="O3" s="8"/>
      <c r="P3" s="8"/>
      <c r="Q3" s="275" t="s">
        <v>2</v>
      </c>
    </row>
    <row r="4" ht="17.25" customHeight="1" spans="1:17">
      <c r="A4" s="220" t="s">
        <v>46</v>
      </c>
      <c r="B4" s="221" t="s">
        <v>47</v>
      </c>
      <c r="C4" s="222" t="s">
        <v>29</v>
      </c>
      <c r="D4" s="223" t="s">
        <v>48</v>
      </c>
      <c r="E4" s="12"/>
      <c r="F4" s="223" t="s">
        <v>49</v>
      </c>
      <c r="G4" s="12"/>
      <c r="H4" s="224" t="s">
        <v>32</v>
      </c>
      <c r="I4" s="230" t="s">
        <v>33</v>
      </c>
      <c r="J4" s="221" t="s">
        <v>50</v>
      </c>
      <c r="K4" s="231" t="s">
        <v>34</v>
      </c>
      <c r="L4" s="223" t="s">
        <v>36</v>
      </c>
      <c r="M4" s="232"/>
      <c r="N4" s="232"/>
      <c r="O4" s="232"/>
      <c r="P4" s="232"/>
      <c r="Q4" s="236"/>
    </row>
    <row r="5" ht="26.25" customHeight="1" spans="1:17">
      <c r="A5" s="12"/>
      <c r="B5" s="225"/>
      <c r="C5" s="225"/>
      <c r="D5" s="225" t="s">
        <v>29</v>
      </c>
      <c r="E5" s="225" t="s">
        <v>51</v>
      </c>
      <c r="F5" s="225" t="s">
        <v>29</v>
      </c>
      <c r="G5" s="226" t="s">
        <v>51</v>
      </c>
      <c r="H5" s="225"/>
      <c r="I5" s="225"/>
      <c r="J5" s="225"/>
      <c r="K5" s="226"/>
      <c r="L5" s="225" t="s">
        <v>31</v>
      </c>
      <c r="M5" s="233" t="s">
        <v>52</v>
      </c>
      <c r="N5" s="233" t="s">
        <v>53</v>
      </c>
      <c r="O5" s="233" t="s">
        <v>54</v>
      </c>
      <c r="P5" s="233" t="s">
        <v>55</v>
      </c>
      <c r="Q5" s="233" t="s">
        <v>56</v>
      </c>
    </row>
    <row r="6" ht="16.5" customHeight="1" spans="1:17">
      <c r="A6" s="12">
        <v>1</v>
      </c>
      <c r="B6" s="225">
        <v>2</v>
      </c>
      <c r="C6" s="225">
        <v>3</v>
      </c>
      <c r="D6" s="225">
        <v>4</v>
      </c>
      <c r="E6" s="227">
        <v>5</v>
      </c>
      <c r="F6" s="228">
        <v>6</v>
      </c>
      <c r="G6" s="227">
        <v>7</v>
      </c>
      <c r="H6" s="228">
        <v>8</v>
      </c>
      <c r="I6" s="227">
        <v>9</v>
      </c>
      <c r="J6" s="227">
        <v>10</v>
      </c>
      <c r="K6" s="227">
        <v>11</v>
      </c>
      <c r="L6" s="227">
        <v>12</v>
      </c>
      <c r="M6" s="234">
        <v>13</v>
      </c>
      <c r="N6" s="235">
        <v>14</v>
      </c>
      <c r="O6" s="235">
        <v>15</v>
      </c>
      <c r="P6" s="235">
        <v>16</v>
      </c>
      <c r="Q6" s="235">
        <v>17</v>
      </c>
    </row>
    <row r="7" ht="19.5" customHeight="1" spans="1:17">
      <c r="A7" s="15" t="s">
        <v>57</v>
      </c>
      <c r="B7" s="15" t="s">
        <v>58</v>
      </c>
      <c r="C7" s="17">
        <v>465.864192</v>
      </c>
      <c r="D7" s="17">
        <v>438.364192</v>
      </c>
      <c r="E7" s="17">
        <v>438.364192</v>
      </c>
      <c r="F7" s="17">
        <v>27.5</v>
      </c>
      <c r="G7" s="17">
        <v>27.5</v>
      </c>
      <c r="H7" s="17">
        <v>465.864192</v>
      </c>
      <c r="I7" s="17"/>
      <c r="J7" s="17"/>
      <c r="K7" s="17"/>
      <c r="L7" s="17"/>
      <c r="M7" s="17"/>
      <c r="N7" s="17"/>
      <c r="O7" s="17"/>
      <c r="P7" s="17"/>
      <c r="Q7" s="17"/>
    </row>
    <row r="8" ht="19.5" customHeight="1" spans="1:17">
      <c r="A8" s="166" t="s">
        <v>59</v>
      </c>
      <c r="B8" s="166" t="s">
        <v>60</v>
      </c>
      <c r="C8" s="17">
        <v>465.864192</v>
      </c>
      <c r="D8" s="17">
        <v>438.364192</v>
      </c>
      <c r="E8" s="17">
        <v>438.364192</v>
      </c>
      <c r="F8" s="17">
        <v>27.5</v>
      </c>
      <c r="G8" s="17">
        <v>27.5</v>
      </c>
      <c r="H8" s="17">
        <v>465.864192</v>
      </c>
      <c r="I8" s="17"/>
      <c r="J8" s="17"/>
      <c r="K8" s="17"/>
      <c r="L8" s="17"/>
      <c r="M8" s="17"/>
      <c r="N8" s="17"/>
      <c r="O8" s="17"/>
      <c r="P8" s="17"/>
      <c r="Q8" s="17"/>
    </row>
    <row r="9" ht="19.5" customHeight="1" spans="1:17">
      <c r="A9" s="203" t="s">
        <v>61</v>
      </c>
      <c r="B9" s="203" t="s">
        <v>62</v>
      </c>
      <c r="C9" s="17">
        <v>465.864192</v>
      </c>
      <c r="D9" s="17">
        <v>438.364192</v>
      </c>
      <c r="E9" s="17">
        <v>438.364192</v>
      </c>
      <c r="F9" s="17">
        <v>27.5</v>
      </c>
      <c r="G9" s="17">
        <v>27.5</v>
      </c>
      <c r="H9" s="17">
        <v>465.864192</v>
      </c>
      <c r="I9" s="17"/>
      <c r="J9" s="17"/>
      <c r="K9" s="17"/>
      <c r="L9" s="17"/>
      <c r="M9" s="17"/>
      <c r="N9" s="17"/>
      <c r="O9" s="17"/>
      <c r="P9" s="17"/>
      <c r="Q9" s="17"/>
    </row>
    <row r="10" ht="19.5" customHeight="1" spans="1:17">
      <c r="A10" s="15" t="s">
        <v>63</v>
      </c>
      <c r="B10" s="15" t="s">
        <v>64</v>
      </c>
      <c r="C10" s="17">
        <v>75.721156</v>
      </c>
      <c r="D10" s="17">
        <v>75.721156</v>
      </c>
      <c r="E10" s="17">
        <v>75.721156</v>
      </c>
      <c r="F10" s="17"/>
      <c r="G10" s="17"/>
      <c r="H10" s="17">
        <v>75.721156</v>
      </c>
      <c r="I10" s="17"/>
      <c r="J10" s="17"/>
      <c r="K10" s="17"/>
      <c r="L10" s="17"/>
      <c r="M10" s="17"/>
      <c r="N10" s="17"/>
      <c r="O10" s="17"/>
      <c r="P10" s="17"/>
      <c r="Q10" s="17"/>
    </row>
    <row r="11" ht="19.5" customHeight="1" spans="1:17">
      <c r="A11" s="166" t="s">
        <v>65</v>
      </c>
      <c r="B11" s="166" t="s">
        <v>66</v>
      </c>
      <c r="C11" s="17">
        <v>73.482606</v>
      </c>
      <c r="D11" s="17">
        <v>73.482606</v>
      </c>
      <c r="E11" s="17">
        <v>73.482606</v>
      </c>
      <c r="F11" s="17"/>
      <c r="G11" s="17"/>
      <c r="H11" s="17">
        <v>73.482606</v>
      </c>
      <c r="I11" s="17"/>
      <c r="J11" s="17"/>
      <c r="K11" s="17"/>
      <c r="L11" s="17"/>
      <c r="M11" s="17"/>
      <c r="N11" s="17"/>
      <c r="O11" s="17"/>
      <c r="P11" s="17"/>
      <c r="Q11" s="17"/>
    </row>
    <row r="12" ht="19.5" customHeight="1" spans="1:17">
      <c r="A12" s="203" t="s">
        <v>67</v>
      </c>
      <c r="B12" s="203" t="s">
        <v>68</v>
      </c>
      <c r="C12" s="17">
        <v>14.314527</v>
      </c>
      <c r="D12" s="17">
        <v>14.314527</v>
      </c>
      <c r="E12" s="17">
        <v>14.314527</v>
      </c>
      <c r="F12" s="17"/>
      <c r="G12" s="17"/>
      <c r="H12" s="17">
        <v>14.314527</v>
      </c>
      <c r="I12" s="17"/>
      <c r="J12" s="17"/>
      <c r="K12" s="17"/>
      <c r="L12" s="17"/>
      <c r="M12" s="17"/>
      <c r="N12" s="17"/>
      <c r="O12" s="17"/>
      <c r="P12" s="17"/>
      <c r="Q12" s="17"/>
    </row>
    <row r="13" ht="19.5" customHeight="1" spans="1:17">
      <c r="A13" s="203" t="s">
        <v>69</v>
      </c>
      <c r="B13" s="203" t="s">
        <v>70</v>
      </c>
      <c r="C13" s="17">
        <v>59.168079</v>
      </c>
      <c r="D13" s="17">
        <v>59.168079</v>
      </c>
      <c r="E13" s="17">
        <v>59.168079</v>
      </c>
      <c r="F13" s="17"/>
      <c r="G13" s="17"/>
      <c r="H13" s="17">
        <v>59.168079</v>
      </c>
      <c r="I13" s="17"/>
      <c r="J13" s="17"/>
      <c r="K13" s="17"/>
      <c r="L13" s="17"/>
      <c r="M13" s="17"/>
      <c r="N13" s="17"/>
      <c r="O13" s="17"/>
      <c r="P13" s="17"/>
      <c r="Q13" s="17"/>
    </row>
    <row r="14" ht="19.5" customHeight="1" spans="1:17">
      <c r="A14" s="166" t="s">
        <v>71</v>
      </c>
      <c r="B14" s="166" t="s">
        <v>72</v>
      </c>
      <c r="C14" s="17">
        <v>2.23855</v>
      </c>
      <c r="D14" s="17">
        <v>2.23855</v>
      </c>
      <c r="E14" s="17">
        <v>2.23855</v>
      </c>
      <c r="F14" s="17"/>
      <c r="G14" s="17"/>
      <c r="H14" s="17">
        <v>2.23855</v>
      </c>
      <c r="I14" s="17"/>
      <c r="J14" s="17"/>
      <c r="K14" s="17"/>
      <c r="L14" s="17"/>
      <c r="M14" s="17"/>
      <c r="N14" s="17"/>
      <c r="O14" s="17"/>
      <c r="P14" s="17"/>
      <c r="Q14" s="17"/>
    </row>
    <row r="15" ht="19.5" customHeight="1" spans="1:17">
      <c r="A15" s="203" t="s">
        <v>73</v>
      </c>
      <c r="B15" s="203" t="s">
        <v>72</v>
      </c>
      <c r="C15" s="17">
        <v>2.23855</v>
      </c>
      <c r="D15" s="17">
        <v>2.23855</v>
      </c>
      <c r="E15" s="17">
        <v>2.23855</v>
      </c>
      <c r="F15" s="17"/>
      <c r="G15" s="17"/>
      <c r="H15" s="17">
        <v>2.23855</v>
      </c>
      <c r="I15" s="17"/>
      <c r="J15" s="17"/>
      <c r="K15" s="17"/>
      <c r="L15" s="17"/>
      <c r="M15" s="17"/>
      <c r="N15" s="17"/>
      <c r="O15" s="17"/>
      <c r="P15" s="17"/>
      <c r="Q15" s="17"/>
    </row>
    <row r="16" ht="19.5" customHeight="1" spans="1:17">
      <c r="A16" s="15" t="s">
        <v>74</v>
      </c>
      <c r="B16" s="15" t="s">
        <v>75</v>
      </c>
      <c r="C16" s="17">
        <v>24.860481</v>
      </c>
      <c r="D16" s="17">
        <v>24.860481</v>
      </c>
      <c r="E16" s="17">
        <v>24.860481</v>
      </c>
      <c r="F16" s="17"/>
      <c r="G16" s="17"/>
      <c r="H16" s="17">
        <v>24.860481</v>
      </c>
      <c r="I16" s="17"/>
      <c r="J16" s="17"/>
      <c r="K16" s="17"/>
      <c r="L16" s="17"/>
      <c r="M16" s="17"/>
      <c r="N16" s="17"/>
      <c r="O16" s="17"/>
      <c r="P16" s="17"/>
      <c r="Q16" s="17"/>
    </row>
    <row r="17" ht="19.5" customHeight="1" spans="1:17">
      <c r="A17" s="166" t="s">
        <v>76</v>
      </c>
      <c r="B17" s="166" t="s">
        <v>77</v>
      </c>
      <c r="C17" s="17">
        <v>24.860481</v>
      </c>
      <c r="D17" s="17">
        <v>24.860481</v>
      </c>
      <c r="E17" s="17">
        <v>24.860481</v>
      </c>
      <c r="F17" s="17"/>
      <c r="G17" s="17"/>
      <c r="H17" s="17">
        <v>24.860481</v>
      </c>
      <c r="I17" s="17"/>
      <c r="J17" s="17"/>
      <c r="K17" s="17"/>
      <c r="L17" s="17"/>
      <c r="M17" s="17"/>
      <c r="N17" s="17"/>
      <c r="O17" s="17"/>
      <c r="P17" s="17"/>
      <c r="Q17" s="17"/>
    </row>
    <row r="18" ht="19.5" customHeight="1" spans="1:17">
      <c r="A18" s="203" t="s">
        <v>78</v>
      </c>
      <c r="B18" s="203" t="s">
        <v>79</v>
      </c>
      <c r="C18" s="17">
        <v>21.74591</v>
      </c>
      <c r="D18" s="17">
        <v>21.74591</v>
      </c>
      <c r="E18" s="17">
        <v>21.74591</v>
      </c>
      <c r="F18" s="17"/>
      <c r="G18" s="17"/>
      <c r="H18" s="17">
        <v>21.74591</v>
      </c>
      <c r="I18" s="17"/>
      <c r="J18" s="17"/>
      <c r="K18" s="17"/>
      <c r="L18" s="17"/>
      <c r="M18" s="17"/>
      <c r="N18" s="17"/>
      <c r="O18" s="17"/>
      <c r="P18" s="17"/>
      <c r="Q18" s="17"/>
    </row>
    <row r="19" ht="19.5" customHeight="1" spans="1:17">
      <c r="A19" s="203" t="s">
        <v>80</v>
      </c>
      <c r="B19" s="203" t="s">
        <v>81</v>
      </c>
      <c r="C19" s="17">
        <v>3.114571</v>
      </c>
      <c r="D19" s="17">
        <v>3.114571</v>
      </c>
      <c r="E19" s="17">
        <v>3.114571</v>
      </c>
      <c r="F19" s="17"/>
      <c r="G19" s="17"/>
      <c r="H19" s="17">
        <v>3.114571</v>
      </c>
      <c r="I19" s="17"/>
      <c r="J19" s="17"/>
      <c r="K19" s="17"/>
      <c r="L19" s="17"/>
      <c r="M19" s="17"/>
      <c r="N19" s="17"/>
      <c r="O19" s="17"/>
      <c r="P19" s="17"/>
      <c r="Q19" s="17"/>
    </row>
    <row r="20" ht="19.5" customHeight="1" spans="1:17">
      <c r="A20" s="15" t="s">
        <v>82</v>
      </c>
      <c r="B20" s="15" t="s">
        <v>83</v>
      </c>
      <c r="C20" s="17">
        <v>47.31366</v>
      </c>
      <c r="D20" s="17">
        <v>47.31366</v>
      </c>
      <c r="E20" s="17">
        <v>47.31366</v>
      </c>
      <c r="F20" s="17"/>
      <c r="G20" s="17"/>
      <c r="H20" s="17">
        <v>47.31366</v>
      </c>
      <c r="I20" s="17"/>
      <c r="J20" s="17"/>
      <c r="K20" s="17"/>
      <c r="L20" s="17"/>
      <c r="M20" s="17"/>
      <c r="N20" s="17"/>
      <c r="O20" s="17"/>
      <c r="P20" s="17"/>
      <c r="Q20" s="17"/>
    </row>
    <row r="21" ht="19.5" customHeight="1" spans="1:17">
      <c r="A21" s="166" t="s">
        <v>84</v>
      </c>
      <c r="B21" s="166" t="s">
        <v>85</v>
      </c>
      <c r="C21" s="17">
        <v>47.31366</v>
      </c>
      <c r="D21" s="17">
        <v>47.31366</v>
      </c>
      <c r="E21" s="17">
        <v>47.31366</v>
      </c>
      <c r="F21" s="17"/>
      <c r="G21" s="17"/>
      <c r="H21" s="17">
        <v>47.31366</v>
      </c>
      <c r="I21" s="17"/>
      <c r="J21" s="17"/>
      <c r="K21" s="17"/>
      <c r="L21" s="17"/>
      <c r="M21" s="17"/>
      <c r="N21" s="17"/>
      <c r="O21" s="17"/>
      <c r="P21" s="17"/>
      <c r="Q21" s="17"/>
    </row>
    <row r="22" ht="19.5" customHeight="1" spans="1:17">
      <c r="A22" s="203" t="s">
        <v>86</v>
      </c>
      <c r="B22" s="203" t="s">
        <v>87</v>
      </c>
      <c r="C22" s="17">
        <v>47.31366</v>
      </c>
      <c r="D22" s="17">
        <v>47.31366</v>
      </c>
      <c r="E22" s="17">
        <v>47.31366</v>
      </c>
      <c r="F22" s="17"/>
      <c r="G22" s="17"/>
      <c r="H22" s="17">
        <v>47.31366</v>
      </c>
      <c r="I22" s="17"/>
      <c r="J22" s="17"/>
      <c r="K22" s="17"/>
      <c r="L22" s="17"/>
      <c r="M22" s="17"/>
      <c r="N22" s="17"/>
      <c r="O22" s="17"/>
      <c r="P22" s="17"/>
      <c r="Q22" s="17"/>
    </row>
    <row r="23" ht="17.25" customHeight="1" spans="1:17">
      <c r="A23" s="229" t="s">
        <v>88</v>
      </c>
      <c r="B23" s="230" t="s">
        <v>88</v>
      </c>
      <c r="C23" s="17">
        <v>613.759489</v>
      </c>
      <c r="D23" s="17">
        <v>586.259489</v>
      </c>
      <c r="E23" s="17">
        <v>586.259489</v>
      </c>
      <c r="F23" s="17">
        <v>27.5</v>
      </c>
      <c r="G23" s="17">
        <v>27.5</v>
      </c>
      <c r="H23" s="17">
        <v>613.759489</v>
      </c>
      <c r="I23" s="17"/>
      <c r="J23" s="17"/>
      <c r="K23" s="17"/>
      <c r="L23" s="17"/>
      <c r="M23" s="17"/>
      <c r="N23" s="17"/>
      <c r="O23" s="17"/>
      <c r="P23" s="17"/>
      <c r="Q23" s="17"/>
    </row>
    <row r="30" s="1" customFormat="1" customHeight="1"/>
    <row r="32" s="1" customFormat="1" customHeight="1"/>
  </sheetData>
  <mergeCells count="13">
    <mergeCell ref="A2:Q2"/>
    <mergeCell ref="A3:N3"/>
    <mergeCell ref="D4:E4"/>
    <mergeCell ref="F4:G4"/>
    <mergeCell ref="L4:Q4"/>
    <mergeCell ref="A23:B23"/>
    <mergeCell ref="A4:A5"/>
    <mergeCell ref="B4:B5"/>
    <mergeCell ref="C4:C5"/>
    <mergeCell ref="H4:H5"/>
    <mergeCell ref="I4:I5"/>
    <mergeCell ref="J4:J5"/>
    <mergeCell ref="K4:K5"/>
  </mergeCells>
  <pageMargins left="0.75" right="0.75" top="1" bottom="1" header="0.5" footer="0.5"/>
  <pageSetup paperSize="9" scale="2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48"/>
  <sheetViews>
    <sheetView showZeros="0" topLeftCell="B3" workbookViewId="0">
      <selection activeCell="D19" sqref="D19"/>
    </sheetView>
  </sheetViews>
  <sheetFormatPr defaultColWidth="9.13888888888889" defaultRowHeight="14.25" customHeight="1" outlineLevelCol="3"/>
  <cols>
    <col min="1" max="1" width="49.287037037037" customWidth="1"/>
    <col min="2" max="2" width="38.8518518518519" customWidth="1"/>
    <col min="3" max="3" width="52.7037037037037" customWidth="1"/>
    <col min="4" max="4" width="36.4259259259259" customWidth="1"/>
  </cols>
  <sheetData>
    <row r="1" customHeight="1" spans="1:4">
      <c r="A1" s="194"/>
      <c r="C1" s="206"/>
      <c r="D1" s="153" t="s">
        <v>89</v>
      </c>
    </row>
    <row r="2" ht="31.5" customHeight="1" spans="1:4">
      <c r="A2" s="52" t="s">
        <v>90</v>
      </c>
      <c r="B2" s="207"/>
      <c r="C2" s="206"/>
      <c r="D2" s="207"/>
    </row>
    <row r="3" ht="17.25" customHeight="1" spans="1:4">
      <c r="A3" s="114" t="str">
        <f>"单位名称："&amp;"曲靖市文化馆"</f>
        <v>单位名称：曲靖市文化馆</v>
      </c>
      <c r="B3" s="208"/>
      <c r="C3" s="206"/>
      <c r="D3" s="276" t="s">
        <v>2</v>
      </c>
    </row>
    <row r="4" ht="19.5" customHeight="1" spans="1:4">
      <c r="A4" s="12" t="s">
        <v>3</v>
      </c>
      <c r="B4" s="12"/>
      <c r="C4" s="209" t="s">
        <v>4</v>
      </c>
      <c r="D4" s="181"/>
    </row>
    <row r="5" ht="21.75" customHeight="1" spans="1:4">
      <c r="A5" s="12" t="s">
        <v>5</v>
      </c>
      <c r="B5" s="210" t="s">
        <v>6</v>
      </c>
      <c r="C5" s="211" t="s">
        <v>91</v>
      </c>
      <c r="D5" s="210" t="s">
        <v>6</v>
      </c>
    </row>
    <row r="6" ht="17.25" customHeight="1" spans="1:4">
      <c r="A6" s="12"/>
      <c r="B6" s="212"/>
      <c r="C6" s="211"/>
      <c r="D6" s="212"/>
    </row>
    <row r="7" ht="17.25" customHeight="1" spans="1:4">
      <c r="A7" s="15" t="s">
        <v>92</v>
      </c>
      <c r="B7" s="17">
        <v>613.759489</v>
      </c>
      <c r="C7" s="213" t="s">
        <v>93</v>
      </c>
      <c r="D7" s="17">
        <v>613.759489</v>
      </c>
    </row>
    <row r="8" ht="17.25" customHeight="1" spans="1:4">
      <c r="A8" s="15" t="s">
        <v>94</v>
      </c>
      <c r="B8" s="17">
        <v>613.759489</v>
      </c>
      <c r="C8" s="213" t="s">
        <v>95</v>
      </c>
      <c r="D8" s="17">
        <v>465.864192</v>
      </c>
    </row>
    <row r="9" ht="17.25" customHeight="1" spans="1:4">
      <c r="A9" s="15" t="s">
        <v>96</v>
      </c>
      <c r="B9" s="17"/>
      <c r="C9" s="213" t="s">
        <v>97</v>
      </c>
      <c r="D9" s="17">
        <v>75.721156</v>
      </c>
    </row>
    <row r="10" ht="17.25" customHeight="1" spans="1:4">
      <c r="A10" s="15" t="s">
        <v>98</v>
      </c>
      <c r="B10" s="17"/>
      <c r="C10" s="213" t="s">
        <v>99</v>
      </c>
      <c r="D10" s="17">
        <v>24.860481</v>
      </c>
    </row>
    <row r="11" ht="17.25" customHeight="1" spans="1:4">
      <c r="A11" s="15" t="s">
        <v>100</v>
      </c>
      <c r="B11" s="17"/>
      <c r="C11" s="213" t="s">
        <v>101</v>
      </c>
      <c r="D11" s="17">
        <v>47.31366</v>
      </c>
    </row>
    <row r="12" ht="17.25" customHeight="1" spans="1:4">
      <c r="A12" s="15" t="s">
        <v>94</v>
      </c>
      <c r="B12" s="17"/>
      <c r="C12" s="213" t="s">
        <v>102</v>
      </c>
      <c r="D12" s="17"/>
    </row>
    <row r="13" ht="17.25" customHeight="1" spans="1:4">
      <c r="A13" s="15" t="s">
        <v>96</v>
      </c>
      <c r="B13" s="17"/>
      <c r="C13" s="213" t="s">
        <v>103</v>
      </c>
      <c r="D13" s="17"/>
    </row>
    <row r="14" ht="17.25" customHeight="1" spans="1:4">
      <c r="A14" s="15" t="s">
        <v>98</v>
      </c>
      <c r="B14" s="17"/>
      <c r="C14" s="213" t="s">
        <v>104</v>
      </c>
      <c r="D14" s="17"/>
    </row>
    <row r="15" customHeight="1" spans="1:4">
      <c r="A15" s="15"/>
      <c r="B15" s="17"/>
      <c r="C15" s="213" t="s">
        <v>105</v>
      </c>
      <c r="D15" s="17"/>
    </row>
    <row r="16" ht="17.25" customHeight="1" spans="1:4">
      <c r="A16" s="211"/>
      <c r="B16" s="17"/>
      <c r="C16" s="213" t="s">
        <v>106</v>
      </c>
      <c r="D16" s="17"/>
    </row>
    <row r="17" ht="17.25" customHeight="1" spans="1:4">
      <c r="A17" s="211"/>
      <c r="B17" s="17"/>
      <c r="C17" s="213" t="s">
        <v>107</v>
      </c>
      <c r="D17" s="17"/>
    </row>
    <row r="18" ht="17.25" customHeight="1" spans="1:4">
      <c r="A18" s="211"/>
      <c r="B18" s="17"/>
      <c r="C18" s="213" t="s">
        <v>108</v>
      </c>
      <c r="D18" s="17"/>
    </row>
    <row r="19" ht="17.25" customHeight="1" spans="1:4">
      <c r="A19" s="211"/>
      <c r="B19" s="17"/>
      <c r="C19" s="213" t="s">
        <v>109</v>
      </c>
      <c r="D19" s="17"/>
    </row>
    <row r="20" ht="17.25" customHeight="1" spans="1:4">
      <c r="A20" s="211"/>
      <c r="B20" s="17"/>
      <c r="C20" s="213" t="s">
        <v>110</v>
      </c>
      <c r="D20" s="17"/>
    </row>
    <row r="21" ht="17.25" customHeight="1" spans="1:4">
      <c r="A21" s="211"/>
      <c r="B21" s="17"/>
      <c r="C21" s="213" t="s">
        <v>111</v>
      </c>
      <c r="D21" s="17"/>
    </row>
    <row r="22" ht="17.25" customHeight="1" spans="1:4">
      <c r="A22" s="211"/>
      <c r="B22" s="17"/>
      <c r="C22" s="213" t="s">
        <v>112</v>
      </c>
      <c r="D22" s="17"/>
    </row>
    <row r="23" ht="17.25" customHeight="1" spans="1:4">
      <c r="A23" s="211"/>
      <c r="B23" s="17"/>
      <c r="C23" s="213" t="s">
        <v>113</v>
      </c>
      <c r="D23" s="17"/>
    </row>
    <row r="24" ht="17.25" customHeight="1" spans="1:4">
      <c r="A24" s="211"/>
      <c r="B24" s="17"/>
      <c r="C24" s="213" t="s">
        <v>114</v>
      </c>
      <c r="D24" s="17"/>
    </row>
    <row r="25" ht="17.25" customHeight="1" spans="1:4">
      <c r="A25" s="211"/>
      <c r="B25" s="17"/>
      <c r="C25" s="213" t="s">
        <v>115</v>
      </c>
      <c r="D25" s="17"/>
    </row>
    <row r="26" ht="17.25" customHeight="1" spans="1:4">
      <c r="A26" s="211"/>
      <c r="B26" s="17"/>
      <c r="C26" s="213" t="s">
        <v>116</v>
      </c>
      <c r="D26" s="17"/>
    </row>
    <row r="27" ht="17.25" customHeight="1" spans="1:4">
      <c r="A27" s="211"/>
      <c r="B27" s="17"/>
      <c r="C27" s="213" t="s">
        <v>117</v>
      </c>
      <c r="D27" s="17"/>
    </row>
    <row r="28" ht="17.25" customHeight="1" spans="1:4">
      <c r="A28" s="211"/>
      <c r="B28" s="17"/>
      <c r="C28" s="213" t="s">
        <v>118</v>
      </c>
      <c r="D28" s="17"/>
    </row>
    <row r="29" ht="17.25" customHeight="1" spans="1:4">
      <c r="A29" s="211"/>
      <c r="B29" s="17"/>
      <c r="C29" s="213" t="s">
        <v>119</v>
      </c>
      <c r="D29" s="17"/>
    </row>
    <row r="30" ht="17.25" customHeight="1" spans="1:4">
      <c r="A30" s="211"/>
      <c r="B30" s="17"/>
      <c r="C30" s="213" t="s">
        <v>120</v>
      </c>
      <c r="D30" s="17"/>
    </row>
    <row r="31" ht="17.25" customHeight="1" spans="1:4">
      <c r="A31" s="211"/>
      <c r="B31" s="17"/>
      <c r="C31" s="214" t="s">
        <v>121</v>
      </c>
      <c r="D31" s="17"/>
    </row>
    <row r="32" s="1" customFormat="1" ht="17.25" customHeight="1" spans="1:4">
      <c r="A32" s="215" t="s">
        <v>122</v>
      </c>
      <c r="B32" s="216">
        <v>613.759489</v>
      </c>
      <c r="C32" s="217" t="s">
        <v>23</v>
      </c>
      <c r="D32" s="216">
        <v>613.759489</v>
      </c>
    </row>
    <row r="46" s="1" customFormat="1" customHeight="1"/>
    <row r="48" s="1" customFormat="1" customHeight="1"/>
  </sheetData>
  <mergeCells count="8">
    <mergeCell ref="A2:D2"/>
    <mergeCell ref="A3:B3"/>
    <mergeCell ref="A4:B4"/>
    <mergeCell ref="C4:D4"/>
    <mergeCell ref="A5:A6"/>
    <mergeCell ref="B5:B6"/>
    <mergeCell ref="C5:C6"/>
    <mergeCell ref="D5:D6"/>
  </mergeCells>
  <pageMargins left="0.75" right="0.75" top="1" bottom="1" header="0.5" footer="0.5"/>
  <pageSetup paperSize="9" scale="3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workbookViewId="0">
      <selection activeCell="D24" sqref="D24"/>
    </sheetView>
  </sheetViews>
  <sheetFormatPr defaultColWidth="9.13888888888889" defaultRowHeight="14.25" customHeight="1" outlineLevelCol="6"/>
  <cols>
    <col min="1" max="1" width="20.1388888888889" customWidth="1"/>
    <col min="2" max="2" width="44" customWidth="1"/>
    <col min="3" max="3" width="24.287037037037" customWidth="1"/>
    <col min="4" max="4" width="16.5740740740741" customWidth="1"/>
    <col min="5" max="7" width="24.287037037037" customWidth="1"/>
  </cols>
  <sheetData>
    <row r="1" customHeight="1" spans="4:7">
      <c r="D1" s="198"/>
      <c r="F1" s="57"/>
      <c r="G1" s="43" t="s">
        <v>123</v>
      </c>
    </row>
    <row r="2" ht="39" customHeight="1" spans="1:7">
      <c r="A2" s="112" t="s">
        <v>124</v>
      </c>
      <c r="B2" s="112"/>
      <c r="C2" s="112"/>
      <c r="D2" s="112"/>
      <c r="E2" s="113"/>
      <c r="F2" s="113"/>
      <c r="G2" s="113"/>
    </row>
    <row r="3" ht="18" customHeight="1" spans="1:7">
      <c r="A3" s="6" t="str">
        <f>"单位名称："&amp;"曲靖市文化馆"</f>
        <v>单位名称：曲靖市文化馆</v>
      </c>
      <c r="F3" s="108"/>
      <c r="G3" s="276" t="s">
        <v>2</v>
      </c>
    </row>
    <row r="4" ht="20.25" customHeight="1" spans="1:7">
      <c r="A4" s="199" t="s">
        <v>125</v>
      </c>
      <c r="B4" s="200"/>
      <c r="C4" s="67" t="s">
        <v>29</v>
      </c>
      <c r="D4" s="201" t="s">
        <v>48</v>
      </c>
      <c r="E4" s="12"/>
      <c r="F4" s="12"/>
      <c r="G4" s="12" t="s">
        <v>49</v>
      </c>
    </row>
    <row r="5" ht="20.25" customHeight="1" spans="1:7">
      <c r="A5" s="202" t="s">
        <v>46</v>
      </c>
      <c r="B5" s="202" t="s">
        <v>47</v>
      </c>
      <c r="C5" s="12"/>
      <c r="D5" s="66" t="s">
        <v>31</v>
      </c>
      <c r="E5" s="66" t="s">
        <v>126</v>
      </c>
      <c r="F5" s="66" t="s">
        <v>127</v>
      </c>
      <c r="G5" s="12"/>
    </row>
    <row r="6" ht="13.5" customHeight="1" spans="1:7">
      <c r="A6" s="202" t="s">
        <v>128</v>
      </c>
      <c r="B6" s="202" t="s">
        <v>129</v>
      </c>
      <c r="C6" s="202" t="s">
        <v>130</v>
      </c>
      <c r="D6" s="119" t="s">
        <v>131</v>
      </c>
      <c r="E6" s="119" t="s">
        <v>132</v>
      </c>
      <c r="F6" s="119" t="s">
        <v>133</v>
      </c>
      <c r="G6" s="71">
        <v>7</v>
      </c>
    </row>
    <row r="7" ht="18" customHeight="1" spans="1:7">
      <c r="A7" s="15" t="s">
        <v>57</v>
      </c>
      <c r="B7" s="15" t="s">
        <v>58</v>
      </c>
      <c r="C7" s="17">
        <v>465.864192</v>
      </c>
      <c r="D7" s="17">
        <v>438.364192</v>
      </c>
      <c r="E7" s="17">
        <v>395.995012</v>
      </c>
      <c r="F7" s="17">
        <v>42.36918</v>
      </c>
      <c r="G7" s="17">
        <v>27.5</v>
      </c>
    </row>
    <row r="8" ht="18" customHeight="1" spans="1:7">
      <c r="A8" s="166" t="s">
        <v>59</v>
      </c>
      <c r="B8" s="166" t="s">
        <v>60</v>
      </c>
      <c r="C8" s="17">
        <v>465.864192</v>
      </c>
      <c r="D8" s="17">
        <v>438.364192</v>
      </c>
      <c r="E8" s="17">
        <v>395.995012</v>
      </c>
      <c r="F8" s="17">
        <v>42.36918</v>
      </c>
      <c r="G8" s="17">
        <v>27.5</v>
      </c>
    </row>
    <row r="9" ht="18" customHeight="1" spans="1:7">
      <c r="A9" s="203" t="s">
        <v>61</v>
      </c>
      <c r="B9" s="203" t="s">
        <v>62</v>
      </c>
      <c r="C9" s="17">
        <v>465.864192</v>
      </c>
      <c r="D9" s="17">
        <v>438.364192</v>
      </c>
      <c r="E9" s="17">
        <v>395.995012</v>
      </c>
      <c r="F9" s="17">
        <v>42.36918</v>
      </c>
      <c r="G9" s="17">
        <v>27.5</v>
      </c>
    </row>
    <row r="10" ht="18" customHeight="1" spans="1:7">
      <c r="A10" s="15" t="s">
        <v>63</v>
      </c>
      <c r="B10" s="15" t="s">
        <v>64</v>
      </c>
      <c r="C10" s="17">
        <v>75.721156</v>
      </c>
      <c r="D10" s="17">
        <v>75.721156</v>
      </c>
      <c r="E10" s="17">
        <v>61.406629</v>
      </c>
      <c r="F10" s="17">
        <v>14.314527</v>
      </c>
      <c r="G10" s="17"/>
    </row>
    <row r="11" ht="18" customHeight="1" spans="1:7">
      <c r="A11" s="166" t="s">
        <v>65</v>
      </c>
      <c r="B11" s="166" t="s">
        <v>66</v>
      </c>
      <c r="C11" s="17">
        <v>73.482606</v>
      </c>
      <c r="D11" s="17">
        <v>73.482606</v>
      </c>
      <c r="E11" s="17">
        <v>59.168079</v>
      </c>
      <c r="F11" s="17">
        <v>14.314527</v>
      </c>
      <c r="G11" s="17"/>
    </row>
    <row r="12" ht="18" customHeight="1" spans="1:7">
      <c r="A12" s="203" t="s">
        <v>67</v>
      </c>
      <c r="B12" s="203" t="s">
        <v>68</v>
      </c>
      <c r="C12" s="17">
        <v>14.314527</v>
      </c>
      <c r="D12" s="17">
        <v>14.314527</v>
      </c>
      <c r="E12" s="17"/>
      <c r="F12" s="17">
        <v>14.314527</v>
      </c>
      <c r="G12" s="17"/>
    </row>
    <row r="13" ht="18" customHeight="1" spans="1:7">
      <c r="A13" s="203" t="s">
        <v>69</v>
      </c>
      <c r="B13" s="203" t="s">
        <v>70</v>
      </c>
      <c r="C13" s="17">
        <v>59.168079</v>
      </c>
      <c r="D13" s="17">
        <v>59.168079</v>
      </c>
      <c r="E13" s="17">
        <v>59.168079</v>
      </c>
      <c r="F13" s="17"/>
      <c r="G13" s="17"/>
    </row>
    <row r="14" ht="18" customHeight="1" spans="1:7">
      <c r="A14" s="166" t="s">
        <v>71</v>
      </c>
      <c r="B14" s="166" t="s">
        <v>72</v>
      </c>
      <c r="C14" s="17">
        <v>2.23855</v>
      </c>
      <c r="D14" s="17">
        <v>2.23855</v>
      </c>
      <c r="E14" s="17">
        <v>2.23855</v>
      </c>
      <c r="F14" s="17"/>
      <c r="G14" s="17"/>
    </row>
    <row r="15" ht="18" customHeight="1" spans="1:7">
      <c r="A15" s="203" t="s">
        <v>73</v>
      </c>
      <c r="B15" s="203" t="s">
        <v>72</v>
      </c>
      <c r="C15" s="17">
        <v>2.23855</v>
      </c>
      <c r="D15" s="17">
        <v>2.23855</v>
      </c>
      <c r="E15" s="17">
        <v>2.23855</v>
      </c>
      <c r="F15" s="17"/>
      <c r="G15" s="17"/>
    </row>
    <row r="16" ht="18" customHeight="1" spans="1:7">
      <c r="A16" s="15" t="s">
        <v>74</v>
      </c>
      <c r="B16" s="15" t="s">
        <v>75</v>
      </c>
      <c r="C16" s="17">
        <v>24.860481</v>
      </c>
      <c r="D16" s="17">
        <v>24.860481</v>
      </c>
      <c r="E16" s="17">
        <v>24.860481</v>
      </c>
      <c r="F16" s="17"/>
      <c r="G16" s="17"/>
    </row>
    <row r="17" ht="18" customHeight="1" spans="1:7">
      <c r="A17" s="166" t="s">
        <v>76</v>
      </c>
      <c r="B17" s="166" t="s">
        <v>77</v>
      </c>
      <c r="C17" s="17">
        <v>24.860481</v>
      </c>
      <c r="D17" s="17">
        <v>24.860481</v>
      </c>
      <c r="E17" s="17">
        <v>24.860481</v>
      </c>
      <c r="F17" s="17"/>
      <c r="G17" s="17"/>
    </row>
    <row r="18" ht="18" customHeight="1" spans="1:7">
      <c r="A18" s="203" t="s">
        <v>78</v>
      </c>
      <c r="B18" s="203" t="s">
        <v>79</v>
      </c>
      <c r="C18" s="17">
        <v>21.74591</v>
      </c>
      <c r="D18" s="17">
        <v>21.74591</v>
      </c>
      <c r="E18" s="17">
        <v>21.74591</v>
      </c>
      <c r="F18" s="17"/>
      <c r="G18" s="17"/>
    </row>
    <row r="19" ht="18" customHeight="1" spans="1:7">
      <c r="A19" s="203" t="s">
        <v>80</v>
      </c>
      <c r="B19" s="203" t="s">
        <v>81</v>
      </c>
      <c r="C19" s="17">
        <v>3.114571</v>
      </c>
      <c r="D19" s="17">
        <v>3.114571</v>
      </c>
      <c r="E19" s="17">
        <v>3.114571</v>
      </c>
      <c r="F19" s="17"/>
      <c r="G19" s="17"/>
    </row>
    <row r="20" ht="18" customHeight="1" spans="1:7">
      <c r="A20" s="15" t="s">
        <v>82</v>
      </c>
      <c r="B20" s="15" t="s">
        <v>83</v>
      </c>
      <c r="C20" s="17">
        <v>47.31366</v>
      </c>
      <c r="D20" s="17">
        <v>47.31366</v>
      </c>
      <c r="E20" s="17">
        <v>47.31366</v>
      </c>
      <c r="F20" s="17"/>
      <c r="G20" s="17"/>
    </row>
    <row r="21" ht="18" customHeight="1" spans="1:7">
      <c r="A21" s="166" t="s">
        <v>84</v>
      </c>
      <c r="B21" s="166" t="s">
        <v>85</v>
      </c>
      <c r="C21" s="17">
        <v>47.31366</v>
      </c>
      <c r="D21" s="17">
        <v>47.31366</v>
      </c>
      <c r="E21" s="17">
        <v>47.31366</v>
      </c>
      <c r="F21" s="17"/>
      <c r="G21" s="17"/>
    </row>
    <row r="22" ht="18" customHeight="1" spans="1:7">
      <c r="A22" s="203" t="s">
        <v>86</v>
      </c>
      <c r="B22" s="203" t="s">
        <v>87</v>
      </c>
      <c r="C22" s="17">
        <v>47.31366</v>
      </c>
      <c r="D22" s="17">
        <v>47.31366</v>
      </c>
      <c r="E22" s="17">
        <v>47.31366</v>
      </c>
      <c r="F22" s="17"/>
      <c r="G22" s="17"/>
    </row>
    <row r="23" ht="18" customHeight="1" spans="1:7">
      <c r="A23" s="204" t="s">
        <v>88</v>
      </c>
      <c r="B23" s="205" t="s">
        <v>88</v>
      </c>
      <c r="C23" s="17">
        <v>613.759489</v>
      </c>
      <c r="D23" s="17">
        <v>586.259489</v>
      </c>
      <c r="E23" s="17">
        <v>529.575782</v>
      </c>
      <c r="F23" s="17">
        <v>56.683707</v>
      </c>
      <c r="G23" s="17">
        <v>27.5</v>
      </c>
    </row>
    <row r="30" s="1" customFormat="1" customHeight="1"/>
    <row r="32" s="1" customFormat="1" customHeight="1"/>
  </sheetData>
  <mergeCells count="7">
    <mergeCell ref="A2:G2"/>
    <mergeCell ref="A3:E3"/>
    <mergeCell ref="A4:B4"/>
    <mergeCell ref="D4:F4"/>
    <mergeCell ref="A23:B23"/>
    <mergeCell ref="C4:C5"/>
    <mergeCell ref="G4:G5"/>
  </mergeCells>
  <pageMargins left="0.75" right="0.75" top="1" bottom="1" header="0.5" footer="0.5"/>
  <pageSetup paperSize="9" scale="4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32"/>
  <sheetViews>
    <sheetView showGridLines="0" showZeros="0" workbookViewId="0">
      <selection activeCell="Q1" sqref="Q$1:Z$1048576"/>
    </sheetView>
  </sheetViews>
  <sheetFormatPr defaultColWidth="9.13888888888889" defaultRowHeight="14.25" customHeight="1"/>
  <cols>
    <col min="1" max="1" width="5.85185185185185" customWidth="1"/>
    <col min="2" max="2" width="7.13888888888889" customWidth="1"/>
    <col min="3" max="3" width="28.5" customWidth="1"/>
    <col min="4" max="13" width="10.6296296296296" customWidth="1"/>
    <col min="14" max="14" width="7.57407407407407" customWidth="1"/>
    <col min="15" max="15" width="6.28703703703704" customWidth="1"/>
    <col min="16" max="16" width="32.5" customWidth="1"/>
    <col min="17" max="26" width="10.6296296296296" customWidth="1"/>
  </cols>
  <sheetData>
    <row r="1" ht="12" customHeight="1" spans="1:26">
      <c r="A1" s="178"/>
      <c r="D1" s="58"/>
      <c r="K1" s="58"/>
      <c r="L1" s="58"/>
      <c r="M1" s="58"/>
      <c r="Q1" s="58"/>
      <c r="W1" s="57"/>
      <c r="X1" s="57"/>
      <c r="Y1" s="57"/>
      <c r="Z1" s="56" t="s">
        <v>134</v>
      </c>
    </row>
    <row r="2" ht="39" customHeight="1" spans="1:26">
      <c r="A2" s="179" t="s">
        <v>135</v>
      </c>
      <c r="B2" s="180"/>
      <c r="C2" s="180"/>
      <c r="D2" s="180"/>
      <c r="E2" s="180"/>
      <c r="F2" s="180"/>
      <c r="G2" s="180"/>
      <c r="H2" s="180"/>
      <c r="I2" s="180"/>
      <c r="J2" s="180"/>
      <c r="K2" s="180"/>
      <c r="L2" s="180"/>
      <c r="M2" s="180"/>
      <c r="N2" s="180"/>
      <c r="O2" s="180"/>
      <c r="P2" s="180"/>
      <c r="Q2" s="180"/>
      <c r="R2" s="180"/>
      <c r="S2" s="180"/>
      <c r="T2" s="180"/>
      <c r="U2" s="180"/>
      <c r="V2" s="180"/>
      <c r="W2" s="180"/>
      <c r="X2" s="180"/>
      <c r="Y2" s="180"/>
      <c r="Z2" s="194"/>
    </row>
    <row r="3" ht="19.5" customHeight="1" spans="1:26">
      <c r="A3" s="24" t="str">
        <f>"单位名称："&amp;"曲靖市文化馆"</f>
        <v>单位名称：曲靖市文化馆</v>
      </c>
      <c r="D3" s="58"/>
      <c r="K3" s="58"/>
      <c r="L3" s="58"/>
      <c r="M3" s="58"/>
      <c r="Q3" s="58"/>
      <c r="W3" s="108"/>
      <c r="X3" s="108"/>
      <c r="Y3" s="108"/>
      <c r="Z3" s="108" t="s">
        <v>2</v>
      </c>
    </row>
    <row r="4" ht="19.5" customHeight="1" spans="1:26">
      <c r="A4" s="181" t="s">
        <v>4</v>
      </c>
      <c r="B4" s="181"/>
      <c r="C4" s="181"/>
      <c r="D4" s="181"/>
      <c r="E4" s="181"/>
      <c r="F4" s="181"/>
      <c r="G4" s="181"/>
      <c r="H4" s="181"/>
      <c r="I4" s="181"/>
      <c r="J4" s="181"/>
      <c r="K4" s="181"/>
      <c r="L4" s="181"/>
      <c r="M4" s="181"/>
      <c r="N4" s="181" t="s">
        <v>4</v>
      </c>
      <c r="O4" s="181"/>
      <c r="P4" s="181"/>
      <c r="Q4" s="181"/>
      <c r="R4" s="181"/>
      <c r="S4" s="181"/>
      <c r="T4" s="181"/>
      <c r="U4" s="181"/>
      <c r="V4" s="181"/>
      <c r="W4" s="181"/>
      <c r="X4" s="181"/>
      <c r="Y4" s="181"/>
      <c r="Z4" s="181"/>
    </row>
    <row r="5" ht="21.75" customHeight="1" spans="1:26">
      <c r="A5" s="182" t="s">
        <v>136</v>
      </c>
      <c r="B5" s="183"/>
      <c r="C5" s="182"/>
      <c r="D5" s="181" t="s">
        <v>29</v>
      </c>
      <c r="E5" s="181" t="s">
        <v>32</v>
      </c>
      <c r="F5" s="181"/>
      <c r="G5" s="181"/>
      <c r="H5" s="181" t="s">
        <v>33</v>
      </c>
      <c r="I5" s="181"/>
      <c r="J5" s="181"/>
      <c r="K5" s="181" t="s">
        <v>34</v>
      </c>
      <c r="L5" s="181"/>
      <c r="M5" s="181"/>
      <c r="N5" s="182" t="s">
        <v>137</v>
      </c>
      <c r="O5" s="183"/>
      <c r="P5" s="182"/>
      <c r="Q5" s="181" t="s">
        <v>29</v>
      </c>
      <c r="R5" s="191" t="s">
        <v>32</v>
      </c>
      <c r="S5" s="192"/>
      <c r="T5" s="193"/>
      <c r="U5" s="191" t="s">
        <v>33</v>
      </c>
      <c r="V5" s="192"/>
      <c r="W5" s="181"/>
      <c r="X5" s="181" t="s">
        <v>34</v>
      </c>
      <c r="Y5" s="181"/>
      <c r="Z5" s="193"/>
    </row>
    <row r="6" ht="17.25" customHeight="1" spans="1:26">
      <c r="A6" s="184" t="s">
        <v>138</v>
      </c>
      <c r="B6" s="184" t="s">
        <v>139</v>
      </c>
      <c r="C6" s="184" t="s">
        <v>47</v>
      </c>
      <c r="D6" s="181"/>
      <c r="E6" s="181" t="s">
        <v>31</v>
      </c>
      <c r="F6" s="181" t="s">
        <v>48</v>
      </c>
      <c r="G6" s="181" t="s">
        <v>49</v>
      </c>
      <c r="H6" s="181" t="s">
        <v>31</v>
      </c>
      <c r="I6" s="181" t="s">
        <v>48</v>
      </c>
      <c r="J6" s="181" t="s">
        <v>49</v>
      </c>
      <c r="K6" s="181" t="s">
        <v>31</v>
      </c>
      <c r="L6" s="181" t="s">
        <v>48</v>
      </c>
      <c r="M6" s="181" t="s">
        <v>49</v>
      </c>
      <c r="N6" s="184" t="s">
        <v>138</v>
      </c>
      <c r="O6" s="184" t="s">
        <v>139</v>
      </c>
      <c r="P6" s="184" t="s">
        <v>47</v>
      </c>
      <c r="Q6" s="181"/>
      <c r="R6" s="181" t="s">
        <v>31</v>
      </c>
      <c r="S6" s="181" t="s">
        <v>48</v>
      </c>
      <c r="T6" s="181" t="s">
        <v>49</v>
      </c>
      <c r="U6" s="181" t="s">
        <v>31</v>
      </c>
      <c r="V6" s="181" t="s">
        <v>48</v>
      </c>
      <c r="W6" s="181" t="s">
        <v>49</v>
      </c>
      <c r="X6" s="181" t="s">
        <v>31</v>
      </c>
      <c r="Y6" s="181" t="s">
        <v>48</v>
      </c>
      <c r="Z6" s="195" t="s">
        <v>49</v>
      </c>
    </row>
    <row r="7" customHeight="1" spans="1:26">
      <c r="A7" s="185" t="s">
        <v>128</v>
      </c>
      <c r="B7" s="185" t="s">
        <v>129</v>
      </c>
      <c r="C7" s="185" t="s">
        <v>130</v>
      </c>
      <c r="D7" s="185" t="s">
        <v>131</v>
      </c>
      <c r="E7" s="186" t="s">
        <v>132</v>
      </c>
      <c r="F7" s="186" t="s">
        <v>133</v>
      </c>
      <c r="G7" s="186" t="s">
        <v>140</v>
      </c>
      <c r="H7" s="186" t="s">
        <v>141</v>
      </c>
      <c r="I7" s="186" t="s">
        <v>142</v>
      </c>
      <c r="J7" s="186" t="s">
        <v>143</v>
      </c>
      <c r="K7" s="186" t="s">
        <v>144</v>
      </c>
      <c r="L7" s="186" t="s">
        <v>145</v>
      </c>
      <c r="M7" s="186" t="s">
        <v>146</v>
      </c>
      <c r="N7" s="186" t="s">
        <v>147</v>
      </c>
      <c r="O7" s="186" t="s">
        <v>148</v>
      </c>
      <c r="P7" s="186" t="s">
        <v>149</v>
      </c>
      <c r="Q7" s="186" t="s">
        <v>150</v>
      </c>
      <c r="R7" s="186" t="s">
        <v>151</v>
      </c>
      <c r="S7" s="186" t="s">
        <v>152</v>
      </c>
      <c r="T7" s="186" t="s">
        <v>153</v>
      </c>
      <c r="U7" s="186" t="s">
        <v>154</v>
      </c>
      <c r="V7" s="186" t="s">
        <v>155</v>
      </c>
      <c r="W7" s="186" t="s">
        <v>156</v>
      </c>
      <c r="X7" s="186" t="s">
        <v>157</v>
      </c>
      <c r="Y7" s="196">
        <v>25</v>
      </c>
      <c r="Z7" s="197">
        <v>26</v>
      </c>
    </row>
    <row r="8" ht="17.25" customHeight="1" spans="1:26">
      <c r="A8" s="187" t="s">
        <v>158</v>
      </c>
      <c r="B8" s="187"/>
      <c r="C8" s="187" t="s">
        <v>159</v>
      </c>
      <c r="D8" s="17"/>
      <c r="E8" s="17"/>
      <c r="F8" s="17"/>
      <c r="G8" s="17"/>
      <c r="H8" s="17"/>
      <c r="I8" s="17"/>
      <c r="J8" s="17"/>
      <c r="K8" s="17"/>
      <c r="L8" s="17"/>
      <c r="M8" s="17"/>
      <c r="N8" s="15" t="s">
        <v>160</v>
      </c>
      <c r="O8" s="15"/>
      <c r="P8" s="189" t="s">
        <v>161</v>
      </c>
      <c r="Q8" s="17">
        <v>529.575782</v>
      </c>
      <c r="R8" s="17">
        <v>529.575782</v>
      </c>
      <c r="S8" s="17">
        <v>529.575782</v>
      </c>
      <c r="T8" s="17"/>
      <c r="U8" s="17"/>
      <c r="V8" s="17"/>
      <c r="W8" s="17"/>
      <c r="X8" s="17"/>
      <c r="Y8" s="17"/>
      <c r="Z8" s="17"/>
    </row>
    <row r="9" ht="17.25" customHeight="1" spans="1:26">
      <c r="A9" s="188"/>
      <c r="B9" s="188" t="s">
        <v>162</v>
      </c>
      <c r="C9" s="188" t="s">
        <v>163</v>
      </c>
      <c r="D9" s="17"/>
      <c r="E9" s="17"/>
      <c r="F9" s="17"/>
      <c r="G9" s="17"/>
      <c r="H9" s="17"/>
      <c r="I9" s="17"/>
      <c r="J9" s="17"/>
      <c r="K9" s="17"/>
      <c r="L9" s="17"/>
      <c r="M9" s="17"/>
      <c r="N9" s="166"/>
      <c r="O9" s="166" t="s">
        <v>162</v>
      </c>
      <c r="P9" s="190" t="s">
        <v>164</v>
      </c>
      <c r="Q9" s="17">
        <v>159.4524</v>
      </c>
      <c r="R9" s="17">
        <v>159.4524</v>
      </c>
      <c r="S9" s="17">
        <v>159.4524</v>
      </c>
      <c r="T9" s="17"/>
      <c r="U9" s="17"/>
      <c r="V9" s="17"/>
      <c r="W9" s="17"/>
      <c r="X9" s="17"/>
      <c r="Y9" s="17"/>
      <c r="Z9" s="17"/>
    </row>
    <row r="10" ht="17.25" customHeight="1" spans="1:26">
      <c r="A10" s="187" t="s">
        <v>165</v>
      </c>
      <c r="B10" s="187"/>
      <c r="C10" s="187" t="s">
        <v>166</v>
      </c>
      <c r="D10" s="17"/>
      <c r="E10" s="17"/>
      <c r="F10" s="17"/>
      <c r="G10" s="17"/>
      <c r="H10" s="17"/>
      <c r="I10" s="17"/>
      <c r="J10" s="17"/>
      <c r="K10" s="17"/>
      <c r="L10" s="17"/>
      <c r="M10" s="17"/>
      <c r="N10" s="166"/>
      <c r="O10" s="166" t="s">
        <v>167</v>
      </c>
      <c r="P10" s="190" t="s">
        <v>168</v>
      </c>
      <c r="Q10" s="17">
        <v>13.600512</v>
      </c>
      <c r="R10" s="17">
        <v>13.600512</v>
      </c>
      <c r="S10" s="17">
        <v>13.600512</v>
      </c>
      <c r="T10" s="17"/>
      <c r="U10" s="17"/>
      <c r="V10" s="17"/>
      <c r="W10" s="17"/>
      <c r="X10" s="17"/>
      <c r="Y10" s="17"/>
      <c r="Z10" s="17"/>
    </row>
    <row r="11" ht="17.25" customHeight="1" spans="1:26">
      <c r="A11" s="188"/>
      <c r="B11" s="188" t="s">
        <v>162</v>
      </c>
      <c r="C11" s="188" t="s">
        <v>169</v>
      </c>
      <c r="D11" s="17"/>
      <c r="E11" s="17"/>
      <c r="F11" s="17"/>
      <c r="G11" s="17"/>
      <c r="H11" s="17"/>
      <c r="I11" s="17"/>
      <c r="J11" s="17"/>
      <c r="K11" s="17"/>
      <c r="L11" s="17"/>
      <c r="M11" s="17"/>
      <c r="N11" s="166"/>
      <c r="O11" s="166" t="s">
        <v>170</v>
      </c>
      <c r="P11" s="190" t="s">
        <v>171</v>
      </c>
      <c r="Q11" s="17"/>
      <c r="R11" s="17"/>
      <c r="S11" s="17"/>
      <c r="T11" s="17"/>
      <c r="U11" s="17"/>
      <c r="V11" s="17"/>
      <c r="W11" s="17"/>
      <c r="X11" s="17"/>
      <c r="Y11" s="17"/>
      <c r="Z11" s="17"/>
    </row>
    <row r="12" ht="17.25" customHeight="1" spans="1:26">
      <c r="A12" s="188"/>
      <c r="B12" s="188" t="s">
        <v>167</v>
      </c>
      <c r="C12" s="188" t="s">
        <v>172</v>
      </c>
      <c r="D12" s="17"/>
      <c r="E12" s="17"/>
      <c r="F12" s="17"/>
      <c r="G12" s="17"/>
      <c r="H12" s="17"/>
      <c r="I12" s="17"/>
      <c r="J12" s="17"/>
      <c r="K12" s="17"/>
      <c r="L12" s="17"/>
      <c r="M12" s="17"/>
      <c r="N12" s="166"/>
      <c r="O12" s="166" t="s">
        <v>173</v>
      </c>
      <c r="P12" s="190" t="s">
        <v>174</v>
      </c>
      <c r="Q12" s="17">
        <v>222.9421</v>
      </c>
      <c r="R12" s="17">
        <v>222.9421</v>
      </c>
      <c r="S12" s="17">
        <v>222.9421</v>
      </c>
      <c r="T12" s="17"/>
      <c r="U12" s="17"/>
      <c r="V12" s="17"/>
      <c r="W12" s="17"/>
      <c r="X12" s="17"/>
      <c r="Y12" s="17"/>
      <c r="Z12" s="17"/>
    </row>
    <row r="13" ht="17.25" customHeight="1" spans="1:26">
      <c r="A13" s="188"/>
      <c r="B13" s="188" t="s">
        <v>170</v>
      </c>
      <c r="C13" s="188" t="s">
        <v>175</v>
      </c>
      <c r="D13" s="17"/>
      <c r="E13" s="17"/>
      <c r="F13" s="17"/>
      <c r="G13" s="17"/>
      <c r="H13" s="17"/>
      <c r="I13" s="17"/>
      <c r="J13" s="17"/>
      <c r="K13" s="17"/>
      <c r="L13" s="17"/>
      <c r="M13" s="17"/>
      <c r="N13" s="166"/>
      <c r="O13" s="166" t="s">
        <v>176</v>
      </c>
      <c r="P13" s="190" t="s">
        <v>177</v>
      </c>
      <c r="Q13" s="17">
        <v>59.168079</v>
      </c>
      <c r="R13" s="17">
        <v>59.168079</v>
      </c>
      <c r="S13" s="17">
        <v>59.168079</v>
      </c>
      <c r="T13" s="17"/>
      <c r="U13" s="17"/>
      <c r="V13" s="17"/>
      <c r="W13" s="17"/>
      <c r="X13" s="17"/>
      <c r="Y13" s="17"/>
      <c r="Z13" s="17"/>
    </row>
    <row r="14" ht="17.25" customHeight="1" spans="1:26">
      <c r="A14" s="187" t="s">
        <v>178</v>
      </c>
      <c r="B14" s="187"/>
      <c r="C14" s="187" t="s">
        <v>179</v>
      </c>
      <c r="D14" s="17">
        <v>613.759489</v>
      </c>
      <c r="E14" s="17">
        <v>613.759489</v>
      </c>
      <c r="F14" s="17">
        <v>586.259489</v>
      </c>
      <c r="G14" s="17">
        <v>27.5</v>
      </c>
      <c r="H14" s="17"/>
      <c r="I14" s="17"/>
      <c r="J14" s="17"/>
      <c r="K14" s="17"/>
      <c r="L14" s="17"/>
      <c r="M14" s="17"/>
      <c r="N14" s="166"/>
      <c r="O14" s="166" t="s">
        <v>180</v>
      </c>
      <c r="P14" s="190" t="s">
        <v>181</v>
      </c>
      <c r="Q14" s="17"/>
      <c r="R14" s="17"/>
      <c r="S14" s="17"/>
      <c r="T14" s="17"/>
      <c r="U14" s="17"/>
      <c r="V14" s="17"/>
      <c r="W14" s="17"/>
      <c r="X14" s="17"/>
      <c r="Y14" s="17"/>
      <c r="Z14" s="17"/>
    </row>
    <row r="15" ht="17.25" customHeight="1" spans="1:26">
      <c r="A15" s="188"/>
      <c r="B15" s="188" t="s">
        <v>162</v>
      </c>
      <c r="C15" s="188" t="s">
        <v>161</v>
      </c>
      <c r="D15" s="17">
        <v>529.575782</v>
      </c>
      <c r="E15" s="17">
        <v>529.575782</v>
      </c>
      <c r="F15" s="17">
        <v>529.575782</v>
      </c>
      <c r="G15" s="17"/>
      <c r="H15" s="17"/>
      <c r="I15" s="17"/>
      <c r="J15" s="17"/>
      <c r="K15" s="17"/>
      <c r="L15" s="17"/>
      <c r="M15" s="17"/>
      <c r="N15" s="166"/>
      <c r="O15" s="166" t="s">
        <v>143</v>
      </c>
      <c r="P15" s="190" t="s">
        <v>182</v>
      </c>
      <c r="Q15" s="17">
        <v>21.74591</v>
      </c>
      <c r="R15" s="17">
        <v>21.74591</v>
      </c>
      <c r="S15" s="17">
        <v>21.74591</v>
      </c>
      <c r="T15" s="17"/>
      <c r="U15" s="17"/>
      <c r="V15" s="17"/>
      <c r="W15" s="17"/>
      <c r="X15" s="17"/>
      <c r="Y15" s="17"/>
      <c r="Z15" s="17"/>
    </row>
    <row r="16" ht="17.25" customHeight="1" spans="1:26">
      <c r="A16" s="188"/>
      <c r="B16" s="188" t="s">
        <v>167</v>
      </c>
      <c r="C16" s="188" t="s">
        <v>183</v>
      </c>
      <c r="D16" s="17">
        <v>84.183707</v>
      </c>
      <c r="E16" s="17">
        <v>84.183707</v>
      </c>
      <c r="F16" s="17">
        <v>56.683707</v>
      </c>
      <c r="G16" s="17">
        <v>27.5</v>
      </c>
      <c r="H16" s="17"/>
      <c r="I16" s="17"/>
      <c r="J16" s="17"/>
      <c r="K16" s="17"/>
      <c r="L16" s="17"/>
      <c r="M16" s="17"/>
      <c r="N16" s="166"/>
      <c r="O16" s="166" t="s">
        <v>144</v>
      </c>
      <c r="P16" s="190" t="s">
        <v>184</v>
      </c>
      <c r="Q16" s="17"/>
      <c r="R16" s="17"/>
      <c r="S16" s="17"/>
      <c r="T16" s="17"/>
      <c r="U16" s="17"/>
      <c r="V16" s="17"/>
      <c r="W16" s="17"/>
      <c r="X16" s="17"/>
      <c r="Y16" s="17"/>
      <c r="Z16" s="17"/>
    </row>
    <row r="17" ht="17.25" customHeight="1" spans="1:26">
      <c r="A17" s="187" t="s">
        <v>185</v>
      </c>
      <c r="B17" s="187"/>
      <c r="C17" s="187" t="s">
        <v>186</v>
      </c>
      <c r="D17" s="17"/>
      <c r="E17" s="17"/>
      <c r="F17" s="17"/>
      <c r="G17" s="17"/>
      <c r="H17" s="17"/>
      <c r="I17" s="17"/>
      <c r="J17" s="17"/>
      <c r="K17" s="17"/>
      <c r="L17" s="17"/>
      <c r="M17" s="17"/>
      <c r="N17" s="166"/>
      <c r="O17" s="166" t="s">
        <v>145</v>
      </c>
      <c r="P17" s="190" t="s">
        <v>187</v>
      </c>
      <c r="Q17" s="17">
        <v>5.353121</v>
      </c>
      <c r="R17" s="17">
        <v>5.353121</v>
      </c>
      <c r="S17" s="17">
        <v>5.353121</v>
      </c>
      <c r="T17" s="17"/>
      <c r="U17" s="17"/>
      <c r="V17" s="17"/>
      <c r="W17" s="17"/>
      <c r="X17" s="17"/>
      <c r="Y17" s="17"/>
      <c r="Z17" s="17"/>
    </row>
    <row r="18" ht="17.25" customHeight="1" spans="1:26">
      <c r="A18" s="188"/>
      <c r="B18" s="188" t="s">
        <v>162</v>
      </c>
      <c r="C18" s="188" t="s">
        <v>188</v>
      </c>
      <c r="D18" s="17"/>
      <c r="E18" s="17"/>
      <c r="F18" s="17"/>
      <c r="G18" s="17"/>
      <c r="H18" s="17"/>
      <c r="I18" s="17"/>
      <c r="J18" s="17"/>
      <c r="K18" s="17"/>
      <c r="L18" s="17"/>
      <c r="M18" s="17"/>
      <c r="N18" s="166"/>
      <c r="O18" s="166" t="s">
        <v>146</v>
      </c>
      <c r="P18" s="190" t="s">
        <v>87</v>
      </c>
      <c r="Q18" s="17">
        <v>47.31366</v>
      </c>
      <c r="R18" s="17">
        <v>47.31366</v>
      </c>
      <c r="S18" s="17">
        <v>47.31366</v>
      </c>
      <c r="T18" s="17"/>
      <c r="U18" s="17"/>
      <c r="V18" s="17"/>
      <c r="W18" s="17"/>
      <c r="X18" s="17"/>
      <c r="Y18" s="17"/>
      <c r="Z18" s="17"/>
    </row>
    <row r="19" ht="17.25" customHeight="1" spans="1:26">
      <c r="A19" s="188"/>
      <c r="B19" s="188" t="s">
        <v>189</v>
      </c>
      <c r="C19" s="188" t="s">
        <v>190</v>
      </c>
      <c r="D19" s="17"/>
      <c r="E19" s="17"/>
      <c r="F19" s="17"/>
      <c r="G19" s="17"/>
      <c r="H19" s="17"/>
      <c r="I19" s="17"/>
      <c r="J19" s="17"/>
      <c r="K19" s="17"/>
      <c r="L19" s="17"/>
      <c r="M19" s="17"/>
      <c r="N19" s="15" t="s">
        <v>191</v>
      </c>
      <c r="O19" s="15"/>
      <c r="P19" s="189" t="s">
        <v>183</v>
      </c>
      <c r="Q19" s="17">
        <v>84.183707</v>
      </c>
      <c r="R19" s="17">
        <v>84.183707</v>
      </c>
      <c r="S19" s="17">
        <v>56.683707</v>
      </c>
      <c r="T19" s="17">
        <v>27.5</v>
      </c>
      <c r="U19" s="17"/>
      <c r="V19" s="17"/>
      <c r="W19" s="17"/>
      <c r="X19" s="17"/>
      <c r="Y19" s="17"/>
      <c r="Z19" s="17"/>
    </row>
    <row r="20" ht="17.25" customHeight="1" spans="1:26">
      <c r="A20" s="15"/>
      <c r="B20" s="15"/>
      <c r="C20" s="15"/>
      <c r="D20" s="15"/>
      <c r="E20" s="15"/>
      <c r="F20" s="15"/>
      <c r="G20" s="15"/>
      <c r="H20" s="15"/>
      <c r="I20" s="15"/>
      <c r="J20" s="15"/>
      <c r="K20" s="15"/>
      <c r="L20" s="15"/>
      <c r="M20" s="15"/>
      <c r="N20" s="166"/>
      <c r="O20" s="166" t="s">
        <v>162</v>
      </c>
      <c r="P20" s="190" t="s">
        <v>192</v>
      </c>
      <c r="Q20" s="17">
        <v>52.847914</v>
      </c>
      <c r="R20" s="17">
        <v>52.847914</v>
      </c>
      <c r="S20" s="17">
        <v>25.347914</v>
      </c>
      <c r="T20" s="17">
        <v>27.5</v>
      </c>
      <c r="U20" s="17"/>
      <c r="V20" s="17"/>
      <c r="W20" s="17"/>
      <c r="X20" s="17"/>
      <c r="Y20" s="17"/>
      <c r="Z20" s="17"/>
    </row>
    <row r="21" ht="17.25" customHeight="1" spans="1:26">
      <c r="A21" s="15"/>
      <c r="B21" s="15"/>
      <c r="C21" s="15"/>
      <c r="D21" s="15"/>
      <c r="E21" s="15"/>
      <c r="F21" s="15"/>
      <c r="G21" s="15"/>
      <c r="H21" s="15"/>
      <c r="I21" s="15"/>
      <c r="J21" s="15"/>
      <c r="K21" s="15"/>
      <c r="L21" s="15"/>
      <c r="M21" s="15"/>
      <c r="N21" s="166"/>
      <c r="O21" s="166" t="s">
        <v>148</v>
      </c>
      <c r="P21" s="190" t="s">
        <v>172</v>
      </c>
      <c r="Q21" s="17"/>
      <c r="R21" s="17"/>
      <c r="S21" s="17"/>
      <c r="T21" s="17"/>
      <c r="U21" s="17"/>
      <c r="V21" s="17"/>
      <c r="W21" s="17"/>
      <c r="X21" s="17"/>
      <c r="Y21" s="17"/>
      <c r="Z21" s="17"/>
    </row>
    <row r="22" ht="17.25" customHeight="1" spans="1:26">
      <c r="A22" s="15"/>
      <c r="B22" s="15"/>
      <c r="C22" s="15"/>
      <c r="D22" s="15"/>
      <c r="E22" s="15"/>
      <c r="F22" s="15"/>
      <c r="G22" s="15"/>
      <c r="H22" s="15"/>
      <c r="I22" s="15"/>
      <c r="J22" s="15"/>
      <c r="K22" s="15"/>
      <c r="L22" s="15"/>
      <c r="M22" s="15"/>
      <c r="N22" s="166"/>
      <c r="O22" s="166" t="s">
        <v>149</v>
      </c>
      <c r="P22" s="190" t="s">
        <v>175</v>
      </c>
      <c r="Q22" s="17">
        <v>2.570076</v>
      </c>
      <c r="R22" s="17">
        <v>2.570076</v>
      </c>
      <c r="S22" s="17">
        <v>2.570076</v>
      </c>
      <c r="T22" s="17"/>
      <c r="U22" s="17"/>
      <c r="V22" s="17"/>
      <c r="W22" s="17"/>
      <c r="X22" s="17"/>
      <c r="Y22" s="17"/>
      <c r="Z22" s="17"/>
    </row>
    <row r="23" ht="17.25" customHeight="1" spans="1:26">
      <c r="A23" s="15"/>
      <c r="B23" s="15"/>
      <c r="C23" s="15"/>
      <c r="D23" s="15"/>
      <c r="E23" s="15"/>
      <c r="F23" s="15"/>
      <c r="G23" s="15"/>
      <c r="H23" s="15"/>
      <c r="I23" s="15"/>
      <c r="J23" s="15"/>
      <c r="K23" s="15"/>
      <c r="L23" s="15"/>
      <c r="M23" s="15"/>
      <c r="N23" s="166"/>
      <c r="O23" s="166" t="s">
        <v>150</v>
      </c>
      <c r="P23" s="190" t="s">
        <v>193</v>
      </c>
      <c r="Q23" s="17">
        <v>0.2</v>
      </c>
      <c r="R23" s="17">
        <v>0.2</v>
      </c>
      <c r="S23" s="17">
        <v>0.2</v>
      </c>
      <c r="T23" s="17"/>
      <c r="U23" s="17"/>
      <c r="V23" s="17"/>
      <c r="W23" s="17"/>
      <c r="X23" s="17"/>
      <c r="Y23" s="17"/>
      <c r="Z23" s="17"/>
    </row>
    <row r="24" ht="17.25" customHeight="1" spans="1:26">
      <c r="A24" s="15"/>
      <c r="B24" s="15"/>
      <c r="C24" s="15"/>
      <c r="D24" s="15"/>
      <c r="E24" s="15"/>
      <c r="F24" s="15"/>
      <c r="G24" s="15"/>
      <c r="H24" s="15"/>
      <c r="I24" s="15"/>
      <c r="J24" s="15"/>
      <c r="K24" s="15"/>
      <c r="L24" s="15"/>
      <c r="M24" s="15"/>
      <c r="N24" s="166"/>
      <c r="O24" s="166" t="s">
        <v>194</v>
      </c>
      <c r="P24" s="190" t="s">
        <v>195</v>
      </c>
      <c r="Q24" s="17">
        <v>12.485741</v>
      </c>
      <c r="R24" s="17">
        <v>12.485741</v>
      </c>
      <c r="S24" s="17">
        <v>12.485741</v>
      </c>
      <c r="T24" s="17"/>
      <c r="U24" s="17"/>
      <c r="V24" s="17"/>
      <c r="W24" s="17"/>
      <c r="X24" s="17"/>
      <c r="Y24" s="17"/>
      <c r="Z24" s="17"/>
    </row>
    <row r="25" ht="17.25" customHeight="1" spans="1:26">
      <c r="A25" s="15"/>
      <c r="B25" s="15"/>
      <c r="C25" s="15"/>
      <c r="D25" s="15"/>
      <c r="E25" s="15"/>
      <c r="F25" s="15"/>
      <c r="G25" s="15"/>
      <c r="H25" s="15"/>
      <c r="I25" s="15"/>
      <c r="J25" s="15"/>
      <c r="K25" s="15"/>
      <c r="L25" s="15"/>
      <c r="M25" s="15"/>
      <c r="N25" s="166"/>
      <c r="O25" s="166" t="s">
        <v>196</v>
      </c>
      <c r="P25" s="190" t="s">
        <v>197</v>
      </c>
      <c r="Q25" s="17">
        <v>13.771776</v>
      </c>
      <c r="R25" s="17">
        <v>13.771776</v>
      </c>
      <c r="S25" s="17">
        <v>13.771776</v>
      </c>
      <c r="T25" s="17"/>
      <c r="U25" s="17"/>
      <c r="V25" s="17"/>
      <c r="W25" s="17"/>
      <c r="X25" s="17"/>
      <c r="Y25" s="17"/>
      <c r="Z25" s="17"/>
    </row>
    <row r="26" ht="17.25" customHeight="1" spans="1:26">
      <c r="A26" s="15"/>
      <c r="B26" s="15"/>
      <c r="C26" s="15"/>
      <c r="D26" s="15"/>
      <c r="E26" s="15"/>
      <c r="F26" s="15"/>
      <c r="G26" s="15"/>
      <c r="H26" s="15"/>
      <c r="I26" s="15"/>
      <c r="J26" s="15"/>
      <c r="K26" s="15"/>
      <c r="L26" s="15"/>
      <c r="M26" s="15"/>
      <c r="N26" s="166"/>
      <c r="O26" s="166" t="s">
        <v>198</v>
      </c>
      <c r="P26" s="190" t="s">
        <v>199</v>
      </c>
      <c r="Q26" s="17">
        <v>2.3082</v>
      </c>
      <c r="R26" s="17">
        <v>2.3082</v>
      </c>
      <c r="S26" s="17">
        <v>2.3082</v>
      </c>
      <c r="T26" s="17"/>
      <c r="U26" s="17"/>
      <c r="V26" s="17"/>
      <c r="W26" s="17"/>
      <c r="X26" s="17"/>
      <c r="Y26" s="17"/>
      <c r="Z26" s="17"/>
    </row>
    <row r="27" ht="17.25" customHeight="1" spans="1:26">
      <c r="A27" s="15"/>
      <c r="B27" s="15"/>
      <c r="C27" s="15"/>
      <c r="D27" s="15"/>
      <c r="E27" s="15"/>
      <c r="F27" s="15"/>
      <c r="G27" s="15"/>
      <c r="H27" s="15"/>
      <c r="I27" s="15"/>
      <c r="J27" s="15"/>
      <c r="K27" s="15"/>
      <c r="L27" s="15"/>
      <c r="M27" s="15"/>
      <c r="N27" s="166"/>
      <c r="O27" s="166" t="s">
        <v>200</v>
      </c>
      <c r="P27" s="190" t="s">
        <v>201</v>
      </c>
      <c r="Q27" s="17"/>
      <c r="R27" s="17"/>
      <c r="S27" s="17"/>
      <c r="T27" s="17"/>
      <c r="U27" s="17"/>
      <c r="V27" s="17"/>
      <c r="W27" s="17"/>
      <c r="X27" s="17"/>
      <c r="Y27" s="17"/>
      <c r="Z27" s="17"/>
    </row>
    <row r="28" ht="17.25" customHeight="1" spans="1:26">
      <c r="A28" s="15"/>
      <c r="B28" s="15"/>
      <c r="C28" s="15"/>
      <c r="D28" s="15"/>
      <c r="E28" s="15"/>
      <c r="F28" s="15"/>
      <c r="G28" s="15"/>
      <c r="H28" s="15"/>
      <c r="I28" s="15"/>
      <c r="J28" s="15"/>
      <c r="K28" s="15"/>
      <c r="L28" s="15"/>
      <c r="M28" s="15"/>
      <c r="N28" s="15" t="s">
        <v>202</v>
      </c>
      <c r="O28" s="15"/>
      <c r="P28" s="189" t="s">
        <v>186</v>
      </c>
      <c r="Q28" s="17"/>
      <c r="R28" s="17"/>
      <c r="S28" s="17"/>
      <c r="T28" s="17"/>
      <c r="U28" s="17"/>
      <c r="V28" s="17"/>
      <c r="W28" s="17"/>
      <c r="X28" s="17"/>
      <c r="Y28" s="17"/>
      <c r="Z28" s="17"/>
    </row>
    <row r="29" ht="17.25" customHeight="1" spans="1:26">
      <c r="A29" s="15"/>
      <c r="B29" s="15"/>
      <c r="C29" s="15"/>
      <c r="D29" s="15"/>
      <c r="E29" s="15"/>
      <c r="F29" s="15"/>
      <c r="G29" s="15"/>
      <c r="H29" s="15"/>
      <c r="I29" s="15"/>
      <c r="J29" s="15"/>
      <c r="K29" s="15"/>
      <c r="L29" s="15"/>
      <c r="M29" s="15"/>
      <c r="N29" s="166"/>
      <c r="O29" s="166" t="s">
        <v>167</v>
      </c>
      <c r="P29" s="190" t="s">
        <v>203</v>
      </c>
      <c r="Q29" s="17"/>
      <c r="R29" s="17"/>
      <c r="S29" s="17"/>
      <c r="T29" s="17"/>
      <c r="U29" s="17"/>
      <c r="V29" s="17"/>
      <c r="W29" s="17"/>
      <c r="X29" s="17"/>
      <c r="Y29" s="17"/>
      <c r="Z29" s="17"/>
    </row>
    <row r="30" s="1" customFormat="1" customHeight="1"/>
    <row r="32" s="1" customFormat="1" customHeight="1"/>
  </sheetData>
  <mergeCells count="14">
    <mergeCell ref="A2:Z2"/>
    <mergeCell ref="A3:C3"/>
    <mergeCell ref="A4:M4"/>
    <mergeCell ref="N4:Z4"/>
    <mergeCell ref="A5:C5"/>
    <mergeCell ref="E5:G5"/>
    <mergeCell ref="H5:J5"/>
    <mergeCell ref="K5:M5"/>
    <mergeCell ref="N5:P5"/>
    <mergeCell ref="R5:T5"/>
    <mergeCell ref="U5:W5"/>
    <mergeCell ref="X5:Z5"/>
    <mergeCell ref="D5:D6"/>
    <mergeCell ref="Q5:Q6"/>
  </mergeCells>
  <pageMargins left="0.75" right="0.75" top="1" bottom="1" header="0.5" footer="0.5"/>
  <pageSetup paperSize="9" scale="2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2"/>
  <sheetViews>
    <sheetView showZeros="0" workbookViewId="0">
      <selection activeCell="C14" sqref="C14"/>
    </sheetView>
  </sheetViews>
  <sheetFormatPr defaultColWidth="9.13888888888889" defaultRowHeight="14.25" customHeight="1" outlineLevelCol="5"/>
  <cols>
    <col min="1" max="2" width="27.4259259259259" customWidth="1"/>
    <col min="3" max="3" width="17.287037037037" customWidth="1"/>
    <col min="4" max="5" width="26.287037037037" customWidth="1"/>
    <col min="6" max="6" width="18.712962962963" customWidth="1"/>
  </cols>
  <sheetData>
    <row r="1" customHeight="1" spans="1:6">
      <c r="A1" s="172"/>
      <c r="B1" s="172"/>
      <c r="C1" s="72"/>
      <c r="F1" s="173" t="s">
        <v>204</v>
      </c>
    </row>
    <row r="2" ht="25.5" customHeight="1" spans="1:6">
      <c r="A2" s="174" t="s">
        <v>205</v>
      </c>
      <c r="B2" s="175"/>
      <c r="C2" s="175"/>
      <c r="D2" s="175"/>
      <c r="E2" s="175"/>
      <c r="F2" s="175"/>
    </row>
    <row r="3" ht="15.75" customHeight="1" spans="1:6">
      <c r="A3" s="6" t="str">
        <f>"单位名称："&amp;"曲靖市文化馆"</f>
        <v>单位名称：曲靖市文化馆</v>
      </c>
      <c r="B3" s="172"/>
      <c r="C3" s="72"/>
      <c r="F3" s="277" t="s">
        <v>2</v>
      </c>
    </row>
    <row r="4" ht="19.5" customHeight="1" spans="1:6">
      <c r="A4" s="11" t="s">
        <v>206</v>
      </c>
      <c r="B4" s="12" t="s">
        <v>207</v>
      </c>
      <c r="C4" s="12" t="s">
        <v>208</v>
      </c>
      <c r="D4" s="12"/>
      <c r="E4" s="12"/>
      <c r="F4" s="12" t="s">
        <v>193</v>
      </c>
    </row>
    <row r="5" ht="19.5" customHeight="1" spans="1:6">
      <c r="A5" s="11"/>
      <c r="B5" s="12"/>
      <c r="C5" s="66" t="s">
        <v>31</v>
      </c>
      <c r="D5" s="66" t="s">
        <v>209</v>
      </c>
      <c r="E5" s="66" t="s">
        <v>210</v>
      </c>
      <c r="F5" s="12"/>
    </row>
    <row r="6" ht="18.75" customHeight="1" spans="1:6">
      <c r="A6" s="176">
        <v>1</v>
      </c>
      <c r="B6" s="176">
        <v>2</v>
      </c>
      <c r="C6" s="177">
        <v>3</v>
      </c>
      <c r="D6" s="176">
        <v>4</v>
      </c>
      <c r="E6" s="176">
        <v>5</v>
      </c>
      <c r="F6" s="176">
        <v>6</v>
      </c>
    </row>
    <row r="7" ht="18.75" customHeight="1" spans="1:6">
      <c r="A7" s="17">
        <v>2.5082</v>
      </c>
      <c r="B7" s="17"/>
      <c r="C7" s="17">
        <v>2.3082</v>
      </c>
      <c r="D7" s="17"/>
      <c r="E7" s="17">
        <v>2.3082</v>
      </c>
      <c r="F7" s="17">
        <v>0.2</v>
      </c>
    </row>
    <row r="30" s="1" customFormat="1" customHeight="1"/>
    <row r="32" s="1" customFormat="1" customHeight="1"/>
  </sheetData>
  <mergeCells count="6">
    <mergeCell ref="A2:F2"/>
    <mergeCell ref="A3:D3"/>
    <mergeCell ref="C4:E4"/>
    <mergeCell ref="A4:A5"/>
    <mergeCell ref="B4:B5"/>
    <mergeCell ref="F4:F5"/>
  </mergeCells>
  <pageMargins left="0.75" right="0.75" top="1" bottom="1" header="0.5" footer="0.5"/>
  <pageSetup paperSize="9" scale="5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2"/>
  <sheetViews>
    <sheetView showZeros="0" workbookViewId="0">
      <selection activeCell="T17" sqref="T17"/>
    </sheetView>
  </sheetViews>
  <sheetFormatPr defaultColWidth="9.13888888888889" defaultRowHeight="14.25" customHeight="1"/>
  <cols>
    <col min="1" max="1" width="32.8518518518519" customWidth="1"/>
    <col min="2" max="2" width="20.712962962963" customWidth="1"/>
    <col min="3" max="3" width="31.287037037037" customWidth="1"/>
    <col min="4" max="4" width="10.1388888888889" customWidth="1"/>
    <col min="5" max="5" width="17.5740740740741" customWidth="1"/>
    <col min="6" max="6" width="10.287037037037" customWidth="1"/>
    <col min="7" max="7" width="23" customWidth="1"/>
    <col min="8" max="8" width="10.7037037037037" customWidth="1"/>
    <col min="9" max="9" width="11" customWidth="1"/>
    <col min="10" max="10" width="15.4259259259259" customWidth="1"/>
    <col min="11" max="11" width="10.7037037037037" customWidth="1"/>
    <col min="12" max="13" width="11.1388888888889" customWidth="1"/>
    <col min="15" max="15" width="11.1388888888889" customWidth="1"/>
    <col min="16" max="16" width="11.8518518518519" customWidth="1"/>
    <col min="20" max="20" width="12.1388888888889" customWidth="1"/>
    <col min="21" max="23" width="12.287037037037" customWidth="1"/>
    <col min="24" max="24" width="12.7037037037037" customWidth="1"/>
    <col min="25" max="26" width="11.1388888888889" customWidth="1"/>
  </cols>
  <sheetData>
    <row r="1" ht="16.5" customHeight="1" spans="2:26">
      <c r="B1" s="154"/>
      <c r="D1" s="155"/>
      <c r="E1" s="155"/>
      <c r="F1" s="155"/>
      <c r="G1" s="155"/>
      <c r="H1" s="156"/>
      <c r="I1" s="156"/>
      <c r="K1" s="156"/>
      <c r="L1" s="156"/>
      <c r="M1" s="156"/>
      <c r="P1" s="156"/>
      <c r="T1" s="156"/>
      <c r="X1" s="154"/>
      <c r="Z1" s="56" t="s">
        <v>211</v>
      </c>
    </row>
    <row r="2" ht="26.25" customHeight="1" spans="1:26">
      <c r="A2" s="157" t="s">
        <v>212</v>
      </c>
      <c r="B2" s="157"/>
      <c r="C2" s="157"/>
      <c r="D2" s="157"/>
      <c r="E2" s="53"/>
      <c r="F2" s="53"/>
      <c r="G2" s="53"/>
      <c r="H2" s="53"/>
      <c r="I2" s="53"/>
      <c r="J2" s="5"/>
      <c r="K2" s="53"/>
      <c r="L2" s="53"/>
      <c r="M2" s="53"/>
      <c r="N2" s="5"/>
      <c r="O2" s="5"/>
      <c r="P2" s="53"/>
      <c r="Q2" s="5"/>
      <c r="R2" s="5"/>
      <c r="S2" s="5"/>
      <c r="T2" s="53"/>
      <c r="U2" s="53"/>
      <c r="V2" s="53"/>
      <c r="W2" s="53"/>
      <c r="X2" s="53"/>
      <c r="Y2" s="53"/>
      <c r="Z2" s="53"/>
    </row>
    <row r="3" ht="15" customHeight="1" spans="1:26">
      <c r="A3" s="6" t="str">
        <f>"单位名称："&amp;"曲靖市文化馆"</f>
        <v>单位名称：曲靖市文化馆</v>
      </c>
      <c r="B3" s="158"/>
      <c r="C3" s="158"/>
      <c r="D3" s="158"/>
      <c r="E3" s="158"/>
      <c r="F3" s="158"/>
      <c r="G3" s="158"/>
      <c r="H3" s="159"/>
      <c r="I3" s="159"/>
      <c r="J3" s="8"/>
      <c r="K3" s="159"/>
      <c r="L3" s="159"/>
      <c r="M3" s="159"/>
      <c r="N3" s="8"/>
      <c r="O3" s="8"/>
      <c r="P3" s="159"/>
      <c r="Q3" s="8"/>
      <c r="R3" s="8"/>
      <c r="S3" s="8"/>
      <c r="T3" s="159"/>
      <c r="X3" s="154"/>
      <c r="Z3" s="278" t="s">
        <v>2</v>
      </c>
    </row>
    <row r="4" ht="18" customHeight="1" spans="1:26">
      <c r="A4" s="160" t="s">
        <v>213</v>
      </c>
      <c r="B4" s="160" t="s">
        <v>214</v>
      </c>
      <c r="C4" s="160" t="s">
        <v>215</v>
      </c>
      <c r="D4" s="160" t="s">
        <v>216</v>
      </c>
      <c r="E4" s="160" t="s">
        <v>217</v>
      </c>
      <c r="F4" s="160" t="s">
        <v>218</v>
      </c>
      <c r="G4" s="160" t="s">
        <v>219</v>
      </c>
      <c r="H4" s="67" t="s">
        <v>220</v>
      </c>
      <c r="I4" s="67" t="s">
        <v>220</v>
      </c>
      <c r="J4" s="12"/>
      <c r="K4" s="67"/>
      <c r="L4" s="67"/>
      <c r="M4" s="67"/>
      <c r="N4" s="12"/>
      <c r="O4" s="12"/>
      <c r="P4" s="67"/>
      <c r="Q4" s="12"/>
      <c r="R4" s="12"/>
      <c r="S4" s="12"/>
      <c r="T4" s="170" t="s">
        <v>35</v>
      </c>
      <c r="U4" s="67" t="s">
        <v>36</v>
      </c>
      <c r="V4" s="67"/>
      <c r="W4" s="67"/>
      <c r="X4" s="67"/>
      <c r="Y4" s="67"/>
      <c r="Z4" s="67"/>
    </row>
    <row r="5" ht="18" customHeight="1" spans="1:26">
      <c r="A5" s="161"/>
      <c r="B5" s="162"/>
      <c r="C5" s="161"/>
      <c r="D5" s="161"/>
      <c r="E5" s="161"/>
      <c r="F5" s="161"/>
      <c r="G5" s="161"/>
      <c r="H5" s="67" t="s">
        <v>221</v>
      </c>
      <c r="I5" s="67" t="s">
        <v>32</v>
      </c>
      <c r="J5" s="12"/>
      <c r="K5" s="67"/>
      <c r="L5" s="67"/>
      <c r="M5" s="67"/>
      <c r="N5" s="12"/>
      <c r="O5" s="12"/>
      <c r="P5" s="67"/>
      <c r="Q5" s="12" t="s">
        <v>222</v>
      </c>
      <c r="R5" s="12"/>
      <c r="S5" s="12"/>
      <c r="T5" s="160" t="s">
        <v>35</v>
      </c>
      <c r="U5" s="67" t="s">
        <v>36</v>
      </c>
      <c r="V5" s="170" t="s">
        <v>37</v>
      </c>
      <c r="W5" s="67" t="s">
        <v>36</v>
      </c>
      <c r="X5" s="170" t="s">
        <v>39</v>
      </c>
      <c r="Y5" s="170" t="s">
        <v>40</v>
      </c>
      <c r="Z5" s="168" t="s">
        <v>41</v>
      </c>
    </row>
    <row r="6" customHeight="1" spans="1:26">
      <c r="A6" s="163"/>
      <c r="B6" s="163"/>
      <c r="C6" s="163"/>
      <c r="D6" s="163"/>
      <c r="E6" s="163"/>
      <c r="F6" s="163"/>
      <c r="G6" s="163"/>
      <c r="H6" s="163"/>
      <c r="I6" s="167" t="s">
        <v>223</v>
      </c>
      <c r="J6" s="168" t="s">
        <v>224</v>
      </c>
      <c r="K6" s="160" t="s">
        <v>225</v>
      </c>
      <c r="L6" s="160" t="s">
        <v>226</v>
      </c>
      <c r="M6" s="160" t="s">
        <v>227</v>
      </c>
      <c r="N6" s="160" t="s">
        <v>228</v>
      </c>
      <c r="O6" s="160" t="s">
        <v>33</v>
      </c>
      <c r="P6" s="160" t="s">
        <v>34</v>
      </c>
      <c r="Q6" s="160" t="s">
        <v>32</v>
      </c>
      <c r="R6" s="160" t="s">
        <v>33</v>
      </c>
      <c r="S6" s="160" t="s">
        <v>34</v>
      </c>
      <c r="T6" s="163"/>
      <c r="U6" s="160" t="s">
        <v>31</v>
      </c>
      <c r="V6" s="160" t="s">
        <v>37</v>
      </c>
      <c r="W6" s="160" t="s">
        <v>229</v>
      </c>
      <c r="X6" s="160" t="s">
        <v>39</v>
      </c>
      <c r="Y6" s="160" t="s">
        <v>40</v>
      </c>
      <c r="Z6" s="160" t="s">
        <v>41</v>
      </c>
    </row>
    <row r="7" ht="37.5" customHeight="1" spans="1:26">
      <c r="A7" s="164"/>
      <c r="B7" s="164"/>
      <c r="C7" s="164"/>
      <c r="D7" s="164"/>
      <c r="E7" s="164"/>
      <c r="F7" s="164"/>
      <c r="G7" s="164"/>
      <c r="H7" s="164"/>
      <c r="I7" s="55" t="s">
        <v>31</v>
      </c>
      <c r="J7" s="55" t="s">
        <v>230</v>
      </c>
      <c r="K7" s="169" t="s">
        <v>224</v>
      </c>
      <c r="L7" s="169" t="s">
        <v>226</v>
      </c>
      <c r="M7" s="169" t="s">
        <v>227</v>
      </c>
      <c r="N7" s="169" t="s">
        <v>228</v>
      </c>
      <c r="O7" s="169" t="s">
        <v>228</v>
      </c>
      <c r="P7" s="169" t="s">
        <v>228</v>
      </c>
      <c r="Q7" s="169" t="s">
        <v>226</v>
      </c>
      <c r="R7" s="169" t="s">
        <v>227</v>
      </c>
      <c r="S7" s="169" t="s">
        <v>228</v>
      </c>
      <c r="T7" s="169" t="s">
        <v>35</v>
      </c>
      <c r="U7" s="169" t="s">
        <v>31</v>
      </c>
      <c r="V7" s="169" t="s">
        <v>37</v>
      </c>
      <c r="W7" s="169" t="s">
        <v>229</v>
      </c>
      <c r="X7" s="169" t="s">
        <v>39</v>
      </c>
      <c r="Y7" s="169" t="s">
        <v>40</v>
      </c>
      <c r="Z7" s="169" t="s">
        <v>41</v>
      </c>
    </row>
    <row r="8" customHeight="1" spans="1:26">
      <c r="A8" s="14">
        <v>1</v>
      </c>
      <c r="B8" s="14">
        <v>2</v>
      </c>
      <c r="C8" s="14">
        <v>3</v>
      </c>
      <c r="D8" s="14">
        <v>4</v>
      </c>
      <c r="E8" s="14">
        <v>5</v>
      </c>
      <c r="F8" s="14">
        <v>6</v>
      </c>
      <c r="G8" s="14">
        <v>7</v>
      </c>
      <c r="H8" s="14">
        <v>8</v>
      </c>
      <c r="I8" s="14">
        <v>9</v>
      </c>
      <c r="J8" s="14">
        <v>10</v>
      </c>
      <c r="K8" s="14">
        <v>11</v>
      </c>
      <c r="L8" s="14">
        <v>12</v>
      </c>
      <c r="M8" s="14">
        <v>13</v>
      </c>
      <c r="N8" s="14">
        <v>14</v>
      </c>
      <c r="O8" s="14">
        <v>15</v>
      </c>
      <c r="P8" s="14">
        <v>16</v>
      </c>
      <c r="Q8" s="14">
        <v>17</v>
      </c>
      <c r="R8" s="14">
        <v>18</v>
      </c>
      <c r="S8" s="14">
        <v>19</v>
      </c>
      <c r="T8" s="14">
        <v>20</v>
      </c>
      <c r="U8" s="14">
        <v>21</v>
      </c>
      <c r="V8" s="14">
        <v>22</v>
      </c>
      <c r="W8" s="14">
        <v>23</v>
      </c>
      <c r="X8" s="14">
        <v>24</v>
      </c>
      <c r="Y8" s="71">
        <v>25</v>
      </c>
      <c r="Z8" s="171">
        <v>26</v>
      </c>
    </row>
    <row r="9" ht="21" customHeight="1" outlineLevel="1" spans="1:26">
      <c r="A9" s="15" t="s">
        <v>43</v>
      </c>
      <c r="B9" s="165"/>
      <c r="C9" s="165"/>
      <c r="D9" s="165"/>
      <c r="E9" s="165"/>
      <c r="F9" s="165"/>
      <c r="G9" s="165"/>
      <c r="H9" s="17">
        <v>586.259489</v>
      </c>
      <c r="I9" s="17">
        <v>586.259489</v>
      </c>
      <c r="J9" s="17"/>
      <c r="K9" s="17"/>
      <c r="L9" s="17"/>
      <c r="M9" s="17">
        <v>586.259489</v>
      </c>
      <c r="N9" s="17"/>
      <c r="O9" s="17"/>
      <c r="P9" s="17"/>
      <c r="Q9" s="17"/>
      <c r="R9" s="17"/>
      <c r="S9" s="17"/>
      <c r="T9" s="17"/>
      <c r="U9" s="17"/>
      <c r="V9" s="17"/>
      <c r="W9" s="17"/>
      <c r="X9" s="17"/>
      <c r="Y9" s="17"/>
      <c r="Z9" s="17"/>
    </row>
    <row r="10" ht="23.25" customHeight="1" outlineLevel="1" spans="1:26">
      <c r="A10" s="166" t="s">
        <v>43</v>
      </c>
      <c r="B10" s="15" t="s">
        <v>231</v>
      </c>
      <c r="C10" s="15" t="s">
        <v>232</v>
      </c>
      <c r="D10" s="15" t="s">
        <v>61</v>
      </c>
      <c r="E10" s="15" t="s">
        <v>62</v>
      </c>
      <c r="F10" s="15" t="s">
        <v>233</v>
      </c>
      <c r="G10" s="15" t="s">
        <v>164</v>
      </c>
      <c r="H10" s="17">
        <v>159.4524</v>
      </c>
      <c r="I10" s="17">
        <v>159.4524</v>
      </c>
      <c r="J10" s="17"/>
      <c r="K10" s="17"/>
      <c r="L10" s="17"/>
      <c r="M10" s="17">
        <v>159.4524</v>
      </c>
      <c r="N10" s="17"/>
      <c r="O10" s="17"/>
      <c r="P10" s="17"/>
      <c r="Q10" s="17"/>
      <c r="R10" s="17"/>
      <c r="S10" s="17"/>
      <c r="T10" s="17"/>
      <c r="U10" s="17"/>
      <c r="V10" s="17"/>
      <c r="W10" s="17"/>
      <c r="X10" s="17"/>
      <c r="Y10" s="17"/>
      <c r="Z10" s="17"/>
    </row>
    <row r="11" ht="23.25" customHeight="1" outlineLevel="1" spans="1:26">
      <c r="A11" s="166" t="s">
        <v>43</v>
      </c>
      <c r="B11" s="15" t="s">
        <v>231</v>
      </c>
      <c r="C11" s="15" t="s">
        <v>232</v>
      </c>
      <c r="D11" s="15" t="s">
        <v>61</v>
      </c>
      <c r="E11" s="15" t="s">
        <v>62</v>
      </c>
      <c r="F11" s="15" t="s">
        <v>234</v>
      </c>
      <c r="G11" s="15" t="s">
        <v>168</v>
      </c>
      <c r="H11" s="17">
        <v>13.600512</v>
      </c>
      <c r="I11" s="17">
        <v>13.600512</v>
      </c>
      <c r="J11" s="17"/>
      <c r="K11" s="17"/>
      <c r="L11" s="17"/>
      <c r="M11" s="17">
        <v>13.600512</v>
      </c>
      <c r="N11" s="17"/>
      <c r="O11" s="15"/>
      <c r="P11" s="15"/>
      <c r="Q11" s="17"/>
      <c r="R11" s="17"/>
      <c r="S11" s="17"/>
      <c r="T11" s="17"/>
      <c r="U11" s="17"/>
      <c r="V11" s="17"/>
      <c r="W11" s="17"/>
      <c r="X11" s="17"/>
      <c r="Y11" s="17"/>
      <c r="Z11" s="17"/>
    </row>
    <row r="12" ht="23.25" customHeight="1" outlineLevel="1" spans="1:26">
      <c r="A12" s="166" t="s">
        <v>43</v>
      </c>
      <c r="B12" s="15" t="s">
        <v>231</v>
      </c>
      <c r="C12" s="15" t="s">
        <v>232</v>
      </c>
      <c r="D12" s="15" t="s">
        <v>61</v>
      </c>
      <c r="E12" s="15" t="s">
        <v>62</v>
      </c>
      <c r="F12" s="15" t="s">
        <v>235</v>
      </c>
      <c r="G12" s="15" t="s">
        <v>174</v>
      </c>
      <c r="H12" s="17">
        <v>13.2877</v>
      </c>
      <c r="I12" s="17">
        <v>13.2877</v>
      </c>
      <c r="J12" s="17"/>
      <c r="K12" s="17"/>
      <c r="L12" s="17"/>
      <c r="M12" s="17">
        <v>13.2877</v>
      </c>
      <c r="N12" s="17"/>
      <c r="O12" s="15"/>
      <c r="P12" s="15"/>
      <c r="Q12" s="17"/>
      <c r="R12" s="17"/>
      <c r="S12" s="17"/>
      <c r="T12" s="17"/>
      <c r="U12" s="17"/>
      <c r="V12" s="17"/>
      <c r="W12" s="17"/>
      <c r="X12" s="17"/>
      <c r="Y12" s="17"/>
      <c r="Z12" s="17"/>
    </row>
    <row r="13" ht="23.25" customHeight="1" outlineLevel="1" spans="1:26">
      <c r="A13" s="166" t="s">
        <v>43</v>
      </c>
      <c r="B13" s="15" t="s">
        <v>231</v>
      </c>
      <c r="C13" s="15" t="s">
        <v>232</v>
      </c>
      <c r="D13" s="15" t="s">
        <v>61</v>
      </c>
      <c r="E13" s="15" t="s">
        <v>62</v>
      </c>
      <c r="F13" s="15" t="s">
        <v>235</v>
      </c>
      <c r="G13" s="15" t="s">
        <v>174</v>
      </c>
      <c r="H13" s="17">
        <v>114.7224</v>
      </c>
      <c r="I13" s="17">
        <v>114.7224</v>
      </c>
      <c r="J13" s="17"/>
      <c r="K13" s="17"/>
      <c r="L13" s="17"/>
      <c r="M13" s="17">
        <v>114.7224</v>
      </c>
      <c r="N13" s="17"/>
      <c r="O13" s="15"/>
      <c r="P13" s="15"/>
      <c r="Q13" s="17"/>
      <c r="R13" s="17"/>
      <c r="S13" s="17"/>
      <c r="T13" s="17"/>
      <c r="U13" s="17"/>
      <c r="V13" s="17"/>
      <c r="W13" s="17"/>
      <c r="X13" s="17"/>
      <c r="Y13" s="17"/>
      <c r="Z13" s="17"/>
    </row>
    <row r="14" ht="23.25" customHeight="1" outlineLevel="1" spans="1:26">
      <c r="A14" s="166" t="s">
        <v>43</v>
      </c>
      <c r="B14" s="15" t="s">
        <v>231</v>
      </c>
      <c r="C14" s="15" t="s">
        <v>232</v>
      </c>
      <c r="D14" s="15" t="s">
        <v>61</v>
      </c>
      <c r="E14" s="15" t="s">
        <v>62</v>
      </c>
      <c r="F14" s="15" t="s">
        <v>235</v>
      </c>
      <c r="G14" s="15" t="s">
        <v>174</v>
      </c>
      <c r="H14" s="17">
        <v>33.732</v>
      </c>
      <c r="I14" s="17">
        <v>33.732</v>
      </c>
      <c r="J14" s="17"/>
      <c r="K14" s="17"/>
      <c r="L14" s="17"/>
      <c r="M14" s="17">
        <v>33.732</v>
      </c>
      <c r="N14" s="17"/>
      <c r="O14" s="15"/>
      <c r="P14" s="15"/>
      <c r="Q14" s="17"/>
      <c r="R14" s="17"/>
      <c r="S14" s="17"/>
      <c r="T14" s="17"/>
      <c r="U14" s="17"/>
      <c r="V14" s="17"/>
      <c r="W14" s="17"/>
      <c r="X14" s="17"/>
      <c r="Y14" s="17"/>
      <c r="Z14" s="17"/>
    </row>
    <row r="15" ht="23.25" customHeight="1" outlineLevel="1" spans="1:26">
      <c r="A15" s="166" t="s">
        <v>43</v>
      </c>
      <c r="B15" s="15" t="s">
        <v>236</v>
      </c>
      <c r="C15" s="15" t="s">
        <v>237</v>
      </c>
      <c r="D15" s="15" t="s">
        <v>61</v>
      </c>
      <c r="E15" s="15" t="s">
        <v>62</v>
      </c>
      <c r="F15" s="15" t="s">
        <v>235</v>
      </c>
      <c r="G15" s="15" t="s">
        <v>174</v>
      </c>
      <c r="H15" s="17">
        <v>61.2</v>
      </c>
      <c r="I15" s="17">
        <v>61.2</v>
      </c>
      <c r="J15" s="17"/>
      <c r="K15" s="17"/>
      <c r="L15" s="17"/>
      <c r="M15" s="17">
        <v>61.2</v>
      </c>
      <c r="N15" s="17"/>
      <c r="O15" s="15"/>
      <c r="P15" s="15"/>
      <c r="Q15" s="17"/>
      <c r="R15" s="17"/>
      <c r="S15" s="17"/>
      <c r="T15" s="17"/>
      <c r="U15" s="17"/>
      <c r="V15" s="17"/>
      <c r="W15" s="17"/>
      <c r="X15" s="17"/>
      <c r="Y15" s="17"/>
      <c r="Z15" s="17"/>
    </row>
    <row r="16" ht="23.25" customHeight="1" outlineLevel="1" spans="1:26">
      <c r="A16" s="166" t="s">
        <v>43</v>
      </c>
      <c r="B16" s="15" t="s">
        <v>238</v>
      </c>
      <c r="C16" s="15" t="s">
        <v>239</v>
      </c>
      <c r="D16" s="15" t="s">
        <v>69</v>
      </c>
      <c r="E16" s="15" t="s">
        <v>70</v>
      </c>
      <c r="F16" s="15" t="s">
        <v>240</v>
      </c>
      <c r="G16" s="15" t="s">
        <v>177</v>
      </c>
      <c r="H16" s="17">
        <v>59.168079</v>
      </c>
      <c r="I16" s="17">
        <v>59.168079</v>
      </c>
      <c r="J16" s="17"/>
      <c r="K16" s="17"/>
      <c r="L16" s="17"/>
      <c r="M16" s="17">
        <v>59.168079</v>
      </c>
      <c r="N16" s="17"/>
      <c r="O16" s="15"/>
      <c r="P16" s="15"/>
      <c r="Q16" s="17"/>
      <c r="R16" s="17"/>
      <c r="S16" s="17"/>
      <c r="T16" s="17"/>
      <c r="U16" s="17"/>
      <c r="V16" s="17"/>
      <c r="W16" s="17"/>
      <c r="X16" s="17"/>
      <c r="Y16" s="17"/>
      <c r="Z16" s="17"/>
    </row>
    <row r="17" ht="23.25" customHeight="1" outlineLevel="1" spans="1:26">
      <c r="A17" s="166" t="s">
        <v>43</v>
      </c>
      <c r="B17" s="15" t="s">
        <v>241</v>
      </c>
      <c r="C17" s="15" t="s">
        <v>242</v>
      </c>
      <c r="D17" s="15" t="s">
        <v>78</v>
      </c>
      <c r="E17" s="15" t="s">
        <v>79</v>
      </c>
      <c r="F17" s="15" t="s">
        <v>243</v>
      </c>
      <c r="G17" s="15" t="s">
        <v>182</v>
      </c>
      <c r="H17" s="17">
        <v>21.74591</v>
      </c>
      <c r="I17" s="17">
        <v>21.74591</v>
      </c>
      <c r="J17" s="17"/>
      <c r="K17" s="17"/>
      <c r="L17" s="17"/>
      <c r="M17" s="17">
        <v>21.74591</v>
      </c>
      <c r="N17" s="17"/>
      <c r="O17" s="15"/>
      <c r="P17" s="15"/>
      <c r="Q17" s="17"/>
      <c r="R17" s="17"/>
      <c r="S17" s="17"/>
      <c r="T17" s="17"/>
      <c r="U17" s="17"/>
      <c r="V17" s="17"/>
      <c r="W17" s="17"/>
      <c r="X17" s="17"/>
      <c r="Y17" s="17"/>
      <c r="Z17" s="17"/>
    </row>
    <row r="18" ht="23.25" customHeight="1" outlineLevel="1" spans="1:26">
      <c r="A18" s="166" t="s">
        <v>43</v>
      </c>
      <c r="B18" s="15" t="s">
        <v>244</v>
      </c>
      <c r="C18" s="15" t="s">
        <v>245</v>
      </c>
      <c r="D18" s="15" t="s">
        <v>80</v>
      </c>
      <c r="E18" s="15" t="s">
        <v>81</v>
      </c>
      <c r="F18" s="15" t="s">
        <v>246</v>
      </c>
      <c r="G18" s="15" t="s">
        <v>187</v>
      </c>
      <c r="H18" s="17">
        <v>1.279171</v>
      </c>
      <c r="I18" s="17">
        <v>1.279171</v>
      </c>
      <c r="J18" s="17"/>
      <c r="K18" s="17"/>
      <c r="L18" s="17"/>
      <c r="M18" s="17">
        <v>1.279171</v>
      </c>
      <c r="N18" s="17"/>
      <c r="O18" s="15"/>
      <c r="P18" s="15"/>
      <c r="Q18" s="17"/>
      <c r="R18" s="17"/>
      <c r="S18" s="17"/>
      <c r="T18" s="17"/>
      <c r="U18" s="17"/>
      <c r="V18" s="17"/>
      <c r="W18" s="17"/>
      <c r="X18" s="17"/>
      <c r="Y18" s="17"/>
      <c r="Z18" s="17"/>
    </row>
    <row r="19" ht="23.25" customHeight="1" outlineLevel="1" spans="1:26">
      <c r="A19" s="166" t="s">
        <v>43</v>
      </c>
      <c r="B19" s="15" t="s">
        <v>247</v>
      </c>
      <c r="C19" s="15" t="s">
        <v>248</v>
      </c>
      <c r="D19" s="15" t="s">
        <v>73</v>
      </c>
      <c r="E19" s="15" t="s">
        <v>72</v>
      </c>
      <c r="F19" s="15" t="s">
        <v>246</v>
      </c>
      <c r="G19" s="15" t="s">
        <v>187</v>
      </c>
      <c r="H19" s="17">
        <v>2.23855</v>
      </c>
      <c r="I19" s="17">
        <v>2.23855</v>
      </c>
      <c r="J19" s="17"/>
      <c r="K19" s="17"/>
      <c r="L19" s="17"/>
      <c r="M19" s="17">
        <v>2.23855</v>
      </c>
      <c r="N19" s="17"/>
      <c r="O19" s="15"/>
      <c r="P19" s="15"/>
      <c r="Q19" s="17"/>
      <c r="R19" s="17"/>
      <c r="S19" s="17"/>
      <c r="T19" s="17"/>
      <c r="U19" s="17"/>
      <c r="V19" s="17"/>
      <c r="W19" s="17"/>
      <c r="X19" s="17"/>
      <c r="Y19" s="17"/>
      <c r="Z19" s="17"/>
    </row>
    <row r="20" ht="23.25" customHeight="1" outlineLevel="1" spans="1:26">
      <c r="A20" s="166" t="s">
        <v>43</v>
      </c>
      <c r="B20" s="15" t="s">
        <v>249</v>
      </c>
      <c r="C20" s="15" t="s">
        <v>250</v>
      </c>
      <c r="D20" s="15" t="s">
        <v>80</v>
      </c>
      <c r="E20" s="15" t="s">
        <v>81</v>
      </c>
      <c r="F20" s="15" t="s">
        <v>246</v>
      </c>
      <c r="G20" s="15" t="s">
        <v>187</v>
      </c>
      <c r="H20" s="17">
        <v>1.8354</v>
      </c>
      <c r="I20" s="17">
        <v>1.8354</v>
      </c>
      <c r="J20" s="17"/>
      <c r="K20" s="17"/>
      <c r="L20" s="17"/>
      <c r="M20" s="17">
        <v>1.8354</v>
      </c>
      <c r="N20" s="17"/>
      <c r="O20" s="15"/>
      <c r="P20" s="15"/>
      <c r="Q20" s="17"/>
      <c r="R20" s="17"/>
      <c r="S20" s="17"/>
      <c r="T20" s="17"/>
      <c r="U20" s="17"/>
      <c r="V20" s="17"/>
      <c r="W20" s="17"/>
      <c r="X20" s="17"/>
      <c r="Y20" s="17"/>
      <c r="Z20" s="17"/>
    </row>
    <row r="21" ht="23.25" customHeight="1" outlineLevel="1" spans="1:26">
      <c r="A21" s="166" t="s">
        <v>43</v>
      </c>
      <c r="B21" s="15" t="s">
        <v>251</v>
      </c>
      <c r="C21" s="15" t="s">
        <v>252</v>
      </c>
      <c r="D21" s="15" t="s">
        <v>86</v>
      </c>
      <c r="E21" s="15" t="s">
        <v>87</v>
      </c>
      <c r="F21" s="15" t="s">
        <v>253</v>
      </c>
      <c r="G21" s="15" t="s">
        <v>87</v>
      </c>
      <c r="H21" s="17">
        <v>47.31366</v>
      </c>
      <c r="I21" s="17">
        <v>47.31366</v>
      </c>
      <c r="J21" s="17"/>
      <c r="K21" s="17"/>
      <c r="L21" s="17"/>
      <c r="M21" s="17">
        <v>47.31366</v>
      </c>
      <c r="N21" s="17"/>
      <c r="O21" s="15"/>
      <c r="P21" s="15"/>
      <c r="Q21" s="17"/>
      <c r="R21" s="17"/>
      <c r="S21" s="17"/>
      <c r="T21" s="17"/>
      <c r="U21" s="17"/>
      <c r="V21" s="17"/>
      <c r="W21" s="17"/>
      <c r="X21" s="17"/>
      <c r="Y21" s="17"/>
      <c r="Z21" s="17"/>
    </row>
    <row r="22" ht="23.25" customHeight="1" outlineLevel="1" spans="1:26">
      <c r="A22" s="166" t="s">
        <v>43</v>
      </c>
      <c r="B22" s="15" t="s">
        <v>254</v>
      </c>
      <c r="C22" s="15" t="s">
        <v>199</v>
      </c>
      <c r="D22" s="15" t="s">
        <v>61</v>
      </c>
      <c r="E22" s="15" t="s">
        <v>62</v>
      </c>
      <c r="F22" s="15" t="s">
        <v>255</v>
      </c>
      <c r="G22" s="15" t="s">
        <v>199</v>
      </c>
      <c r="H22" s="17">
        <v>2.3082</v>
      </c>
      <c r="I22" s="17">
        <v>2.3082</v>
      </c>
      <c r="J22" s="17"/>
      <c r="K22" s="17"/>
      <c r="L22" s="17"/>
      <c r="M22" s="17">
        <v>2.3082</v>
      </c>
      <c r="N22" s="17"/>
      <c r="O22" s="15"/>
      <c r="P22" s="15"/>
      <c r="Q22" s="17"/>
      <c r="R22" s="17"/>
      <c r="S22" s="17"/>
      <c r="T22" s="17"/>
      <c r="U22" s="17"/>
      <c r="V22" s="17"/>
      <c r="W22" s="17"/>
      <c r="X22" s="17"/>
      <c r="Y22" s="17"/>
      <c r="Z22" s="17"/>
    </row>
    <row r="23" ht="23.25" customHeight="1" outlineLevel="1" spans="1:26">
      <c r="A23" s="166" t="s">
        <v>43</v>
      </c>
      <c r="B23" s="15" t="s">
        <v>256</v>
      </c>
      <c r="C23" s="15" t="s">
        <v>193</v>
      </c>
      <c r="D23" s="15" t="s">
        <v>61</v>
      </c>
      <c r="E23" s="15" t="s">
        <v>62</v>
      </c>
      <c r="F23" s="15" t="s">
        <v>257</v>
      </c>
      <c r="G23" s="15" t="s">
        <v>193</v>
      </c>
      <c r="H23" s="17">
        <v>0.2</v>
      </c>
      <c r="I23" s="17">
        <v>0.2</v>
      </c>
      <c r="J23" s="17"/>
      <c r="K23" s="17"/>
      <c r="L23" s="17"/>
      <c r="M23" s="17">
        <v>0.2</v>
      </c>
      <c r="N23" s="17"/>
      <c r="O23" s="15"/>
      <c r="P23" s="15"/>
      <c r="Q23" s="17"/>
      <c r="R23" s="17"/>
      <c r="S23" s="17"/>
      <c r="T23" s="17"/>
      <c r="U23" s="17"/>
      <c r="V23" s="17"/>
      <c r="W23" s="17"/>
      <c r="X23" s="17"/>
      <c r="Y23" s="17"/>
      <c r="Z23" s="17"/>
    </row>
    <row r="24" ht="23.25" customHeight="1" outlineLevel="1" spans="1:26">
      <c r="A24" s="166" t="s">
        <v>43</v>
      </c>
      <c r="B24" s="15" t="s">
        <v>258</v>
      </c>
      <c r="C24" s="15" t="s">
        <v>259</v>
      </c>
      <c r="D24" s="15" t="s">
        <v>61</v>
      </c>
      <c r="E24" s="15" t="s">
        <v>62</v>
      </c>
      <c r="F24" s="15" t="s">
        <v>260</v>
      </c>
      <c r="G24" s="15" t="s">
        <v>192</v>
      </c>
      <c r="H24" s="17">
        <v>23.727475</v>
      </c>
      <c r="I24" s="17">
        <v>23.727475</v>
      </c>
      <c r="J24" s="17"/>
      <c r="K24" s="17"/>
      <c r="L24" s="17"/>
      <c r="M24" s="17">
        <v>23.727475</v>
      </c>
      <c r="N24" s="17"/>
      <c r="O24" s="15"/>
      <c r="P24" s="15"/>
      <c r="Q24" s="17"/>
      <c r="R24" s="17"/>
      <c r="S24" s="17"/>
      <c r="T24" s="17"/>
      <c r="U24" s="17"/>
      <c r="V24" s="17"/>
      <c r="W24" s="17"/>
      <c r="X24" s="17"/>
      <c r="Y24" s="17"/>
      <c r="Z24" s="17"/>
    </row>
    <row r="25" ht="23.25" customHeight="1" outlineLevel="1" spans="1:26">
      <c r="A25" s="166" t="s">
        <v>43</v>
      </c>
      <c r="B25" s="15" t="s">
        <v>261</v>
      </c>
      <c r="C25" s="15" t="s">
        <v>262</v>
      </c>
      <c r="D25" s="15" t="s">
        <v>67</v>
      </c>
      <c r="E25" s="15" t="s">
        <v>68</v>
      </c>
      <c r="F25" s="15" t="s">
        <v>260</v>
      </c>
      <c r="G25" s="15" t="s">
        <v>192</v>
      </c>
      <c r="H25" s="17">
        <v>1.620439</v>
      </c>
      <c r="I25" s="17">
        <v>1.620439</v>
      </c>
      <c r="J25" s="17"/>
      <c r="K25" s="17"/>
      <c r="L25" s="17"/>
      <c r="M25" s="17">
        <v>1.620439</v>
      </c>
      <c r="N25" s="17"/>
      <c r="O25" s="15"/>
      <c r="P25" s="15"/>
      <c r="Q25" s="17"/>
      <c r="R25" s="17"/>
      <c r="S25" s="17"/>
      <c r="T25" s="17"/>
      <c r="U25" s="17"/>
      <c r="V25" s="17"/>
      <c r="W25" s="17"/>
      <c r="X25" s="17"/>
      <c r="Y25" s="17"/>
      <c r="Z25" s="17"/>
    </row>
    <row r="26" ht="23.25" customHeight="1" outlineLevel="1" spans="1:26">
      <c r="A26" s="166" t="s">
        <v>43</v>
      </c>
      <c r="B26" s="15" t="s">
        <v>263</v>
      </c>
      <c r="C26" s="15" t="s">
        <v>175</v>
      </c>
      <c r="D26" s="15" t="s">
        <v>61</v>
      </c>
      <c r="E26" s="15" t="s">
        <v>62</v>
      </c>
      <c r="F26" s="15" t="s">
        <v>264</v>
      </c>
      <c r="G26" s="15" t="s">
        <v>175</v>
      </c>
      <c r="H26" s="17">
        <v>2.570076</v>
      </c>
      <c r="I26" s="17">
        <v>2.570076</v>
      </c>
      <c r="J26" s="17"/>
      <c r="K26" s="17"/>
      <c r="L26" s="17"/>
      <c r="M26" s="17">
        <v>2.570076</v>
      </c>
      <c r="N26" s="17"/>
      <c r="O26" s="15"/>
      <c r="P26" s="15"/>
      <c r="Q26" s="17"/>
      <c r="R26" s="17"/>
      <c r="S26" s="17"/>
      <c r="T26" s="17"/>
      <c r="U26" s="17"/>
      <c r="V26" s="17"/>
      <c r="W26" s="17"/>
      <c r="X26" s="17"/>
      <c r="Y26" s="17"/>
      <c r="Z26" s="17"/>
    </row>
    <row r="27" ht="23.25" customHeight="1" outlineLevel="1" spans="1:26">
      <c r="A27" s="166" t="s">
        <v>43</v>
      </c>
      <c r="B27" s="15" t="s">
        <v>265</v>
      </c>
      <c r="C27" s="15" t="s">
        <v>195</v>
      </c>
      <c r="D27" s="15" t="s">
        <v>61</v>
      </c>
      <c r="E27" s="15" t="s">
        <v>62</v>
      </c>
      <c r="F27" s="15" t="s">
        <v>266</v>
      </c>
      <c r="G27" s="15" t="s">
        <v>195</v>
      </c>
      <c r="H27" s="17">
        <v>6.430146</v>
      </c>
      <c r="I27" s="17">
        <v>6.430146</v>
      </c>
      <c r="J27" s="17"/>
      <c r="K27" s="17"/>
      <c r="L27" s="17"/>
      <c r="M27" s="17">
        <v>6.430146</v>
      </c>
      <c r="N27" s="17"/>
      <c r="O27" s="15"/>
      <c r="P27" s="15"/>
      <c r="Q27" s="17"/>
      <c r="R27" s="17"/>
      <c r="S27" s="17"/>
      <c r="T27" s="17"/>
      <c r="U27" s="17"/>
      <c r="V27" s="17"/>
      <c r="W27" s="17"/>
      <c r="X27" s="17"/>
      <c r="Y27" s="17"/>
      <c r="Z27" s="17"/>
    </row>
    <row r="28" ht="23.25" customHeight="1" outlineLevel="1" spans="1:26">
      <c r="A28" s="166" t="s">
        <v>43</v>
      </c>
      <c r="B28" s="15" t="s">
        <v>265</v>
      </c>
      <c r="C28" s="15" t="s">
        <v>195</v>
      </c>
      <c r="D28" s="15" t="s">
        <v>67</v>
      </c>
      <c r="E28" s="15" t="s">
        <v>68</v>
      </c>
      <c r="F28" s="15" t="s">
        <v>266</v>
      </c>
      <c r="G28" s="15" t="s">
        <v>195</v>
      </c>
      <c r="H28" s="17">
        <v>6.055595</v>
      </c>
      <c r="I28" s="17">
        <v>6.055595</v>
      </c>
      <c r="J28" s="17"/>
      <c r="K28" s="17"/>
      <c r="L28" s="17"/>
      <c r="M28" s="17">
        <v>6.055595</v>
      </c>
      <c r="N28" s="17"/>
      <c r="O28" s="15"/>
      <c r="P28" s="15"/>
      <c r="Q28" s="17"/>
      <c r="R28" s="17"/>
      <c r="S28" s="17"/>
      <c r="T28" s="17"/>
      <c r="U28" s="17"/>
      <c r="V28" s="17"/>
      <c r="W28" s="17"/>
      <c r="X28" s="17"/>
      <c r="Y28" s="17"/>
      <c r="Z28" s="17"/>
    </row>
    <row r="29" ht="23.25" customHeight="1" outlineLevel="1" spans="1:26">
      <c r="A29" s="166" t="s">
        <v>43</v>
      </c>
      <c r="B29" s="15" t="s">
        <v>267</v>
      </c>
      <c r="C29" s="15" t="s">
        <v>197</v>
      </c>
      <c r="D29" s="15" t="s">
        <v>61</v>
      </c>
      <c r="E29" s="15" t="s">
        <v>62</v>
      </c>
      <c r="F29" s="15" t="s">
        <v>268</v>
      </c>
      <c r="G29" s="15" t="s">
        <v>197</v>
      </c>
      <c r="H29" s="17">
        <v>7.133283</v>
      </c>
      <c r="I29" s="17">
        <v>7.133283</v>
      </c>
      <c r="J29" s="17"/>
      <c r="K29" s="17"/>
      <c r="L29" s="17"/>
      <c r="M29" s="17">
        <v>7.133283</v>
      </c>
      <c r="N29" s="17"/>
      <c r="O29" s="15"/>
      <c r="P29" s="15"/>
      <c r="Q29" s="17"/>
      <c r="R29" s="17"/>
      <c r="S29" s="17"/>
      <c r="T29" s="17"/>
      <c r="U29" s="17"/>
      <c r="V29" s="17"/>
      <c r="W29" s="17"/>
      <c r="X29" s="17"/>
      <c r="Y29" s="17"/>
      <c r="Z29" s="17"/>
    </row>
    <row r="30" s="1" customFormat="1" customHeight="1"/>
    <row r="32" s="1" customFormat="1" customHeight="1"/>
  </sheetData>
  <mergeCells count="31">
    <mergeCell ref="A2:Z2"/>
    <mergeCell ref="A3:G3"/>
    <mergeCell ref="H4:Z4"/>
    <mergeCell ref="I5:P5"/>
    <mergeCell ref="Q5:S5"/>
    <mergeCell ref="U5:Z5"/>
    <mergeCell ref="I6:J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scale="2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workbookViewId="0">
      <selection activeCell="E27" sqref="E27"/>
    </sheetView>
  </sheetViews>
  <sheetFormatPr defaultColWidth="9.13888888888889" defaultRowHeight="14.25" customHeight="1"/>
  <cols>
    <col min="1" max="1" width="10.287037037037"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0" width="10.7037037037037" customWidth="1"/>
    <col min="11" max="11" width="11" customWidth="1"/>
    <col min="12" max="14" width="12.287037037037" customWidth="1"/>
    <col min="15" max="15" width="12.7037037037037" customWidth="1"/>
    <col min="16" max="17" width="11.1388888888889" customWidth="1"/>
    <col min="19" max="19" width="10.287037037037" customWidth="1"/>
    <col min="20" max="21" width="11.8518518518519" customWidth="1"/>
    <col min="22" max="22" width="11.7037037037037" customWidth="1"/>
    <col min="23" max="23" width="10.287037037037" customWidth="1"/>
  </cols>
  <sheetData>
    <row r="1" ht="13.5" customHeight="1" spans="2:23">
      <c r="B1" s="146"/>
      <c r="E1" s="2"/>
      <c r="F1" s="2"/>
      <c r="G1" s="2"/>
      <c r="H1" s="2"/>
      <c r="U1" s="146"/>
      <c r="W1" s="153" t="s">
        <v>269</v>
      </c>
    </row>
    <row r="2" ht="27.75" customHeight="1" spans="1:23">
      <c r="A2" s="4" t="s">
        <v>270</v>
      </c>
      <c r="B2" s="4"/>
      <c r="C2" s="4"/>
      <c r="D2" s="4"/>
      <c r="E2" s="5"/>
      <c r="F2" s="5"/>
      <c r="G2" s="5"/>
      <c r="H2" s="5"/>
      <c r="I2" s="5"/>
      <c r="J2" s="5"/>
      <c r="K2" s="5"/>
      <c r="L2" s="5"/>
      <c r="M2" s="5"/>
      <c r="N2" s="5"/>
      <c r="O2" s="5"/>
      <c r="P2" s="5"/>
      <c r="Q2" s="5"/>
      <c r="R2" s="5"/>
      <c r="S2" s="5"/>
      <c r="T2" s="5"/>
      <c r="U2" s="5"/>
      <c r="V2" s="5"/>
      <c r="W2" s="5"/>
    </row>
    <row r="3" ht="13.5" customHeight="1" spans="1:23">
      <c r="A3" s="6" t="str">
        <f>"单位名称："&amp;"曲靖市文化馆"</f>
        <v>单位名称：曲靖市文化馆</v>
      </c>
      <c r="B3" s="7"/>
      <c r="C3" s="7"/>
      <c r="D3" s="7"/>
      <c r="E3" s="7"/>
      <c r="F3" s="7"/>
      <c r="G3" s="7"/>
      <c r="H3" s="7"/>
      <c r="I3" s="8"/>
      <c r="J3" s="8"/>
      <c r="K3" s="8"/>
      <c r="L3" s="8"/>
      <c r="M3" s="8"/>
      <c r="N3" s="8"/>
      <c r="O3" s="8"/>
      <c r="P3" s="8"/>
      <c r="Q3" s="8"/>
      <c r="U3" s="146"/>
      <c r="W3" s="276" t="s">
        <v>2</v>
      </c>
    </row>
    <row r="4" ht="21.75" customHeight="1" spans="1:23">
      <c r="A4" s="10" t="s">
        <v>271</v>
      </c>
      <c r="B4" s="11" t="s">
        <v>214</v>
      </c>
      <c r="C4" s="10" t="s">
        <v>215</v>
      </c>
      <c r="D4" s="10" t="s">
        <v>272</v>
      </c>
      <c r="E4" s="11" t="s">
        <v>216</v>
      </c>
      <c r="F4" s="11" t="s">
        <v>217</v>
      </c>
      <c r="G4" s="11" t="s">
        <v>273</v>
      </c>
      <c r="H4" s="11" t="s">
        <v>274</v>
      </c>
      <c r="I4" s="12" t="s">
        <v>29</v>
      </c>
      <c r="J4" s="12" t="s">
        <v>275</v>
      </c>
      <c r="K4" s="12"/>
      <c r="L4" s="12"/>
      <c r="M4" s="12"/>
      <c r="N4" s="12" t="s">
        <v>222</v>
      </c>
      <c r="O4" s="12"/>
      <c r="P4" s="12"/>
      <c r="Q4" s="11" t="s">
        <v>35</v>
      </c>
      <c r="R4" s="12" t="s">
        <v>36</v>
      </c>
      <c r="S4" s="12"/>
      <c r="T4" s="12"/>
      <c r="U4" s="12"/>
      <c r="V4" s="12"/>
      <c r="W4" s="12"/>
    </row>
    <row r="5" ht="21.75" customHeight="1" spans="1:23">
      <c r="A5" s="10"/>
      <c r="B5" s="12"/>
      <c r="C5" s="10"/>
      <c r="D5" s="10"/>
      <c r="E5" s="147"/>
      <c r="F5" s="147"/>
      <c r="G5" s="147"/>
      <c r="H5" s="147"/>
      <c r="I5" s="12"/>
      <c r="J5" s="151" t="s">
        <v>32</v>
      </c>
      <c r="K5" s="12"/>
      <c r="L5" s="11" t="s">
        <v>33</v>
      </c>
      <c r="M5" s="11" t="s">
        <v>34</v>
      </c>
      <c r="N5" s="11" t="s">
        <v>32</v>
      </c>
      <c r="O5" s="11" t="s">
        <v>33</v>
      </c>
      <c r="P5" s="11" t="s">
        <v>34</v>
      </c>
      <c r="Q5" s="147"/>
      <c r="R5" s="11" t="s">
        <v>31</v>
      </c>
      <c r="S5" s="11" t="s">
        <v>37</v>
      </c>
      <c r="T5" s="11" t="s">
        <v>229</v>
      </c>
      <c r="U5" s="11" t="s">
        <v>39</v>
      </c>
      <c r="V5" s="11" t="s">
        <v>40</v>
      </c>
      <c r="W5" s="11" t="s">
        <v>41</v>
      </c>
    </row>
    <row r="6" ht="21" customHeight="1" spans="1:23">
      <c r="A6" s="12"/>
      <c r="B6" s="12"/>
      <c r="C6" s="12"/>
      <c r="D6" s="12"/>
      <c r="E6" s="12"/>
      <c r="F6" s="12"/>
      <c r="G6" s="12"/>
      <c r="H6" s="12"/>
      <c r="I6" s="12"/>
      <c r="J6" s="152" t="s">
        <v>31</v>
      </c>
      <c r="K6" s="12"/>
      <c r="L6" s="12"/>
      <c r="M6" s="12"/>
      <c r="N6" s="12"/>
      <c r="O6" s="12"/>
      <c r="P6" s="12"/>
      <c r="Q6" s="12"/>
      <c r="R6" s="12"/>
      <c r="S6" s="12"/>
      <c r="T6" s="12"/>
      <c r="U6" s="12"/>
      <c r="V6" s="12"/>
      <c r="W6" s="12"/>
    </row>
    <row r="7" ht="39.75" customHeight="1" spans="1:23">
      <c r="A7" s="10"/>
      <c r="B7" s="12"/>
      <c r="C7" s="10"/>
      <c r="D7" s="10"/>
      <c r="E7" s="11"/>
      <c r="F7" s="11"/>
      <c r="G7" s="11"/>
      <c r="H7" s="11"/>
      <c r="I7" s="12"/>
      <c r="J7" s="49" t="s">
        <v>31</v>
      </c>
      <c r="K7" s="49" t="s">
        <v>276</v>
      </c>
      <c r="L7" s="11"/>
      <c r="M7" s="11"/>
      <c r="N7" s="11"/>
      <c r="O7" s="11"/>
      <c r="P7" s="11"/>
      <c r="Q7" s="11"/>
      <c r="R7" s="11"/>
      <c r="S7" s="11"/>
      <c r="T7" s="11"/>
      <c r="U7" s="12"/>
      <c r="V7" s="11"/>
      <c r="W7" s="11"/>
    </row>
    <row r="8" ht="15" customHeight="1" spans="1:23">
      <c r="A8" s="13">
        <v>1</v>
      </c>
      <c r="B8" s="13">
        <v>2</v>
      </c>
      <c r="C8" s="13">
        <v>3</v>
      </c>
      <c r="D8" s="13">
        <v>4</v>
      </c>
      <c r="E8" s="13">
        <v>5</v>
      </c>
      <c r="F8" s="13">
        <v>6</v>
      </c>
      <c r="G8" s="13">
        <v>7</v>
      </c>
      <c r="H8" s="13">
        <v>8</v>
      </c>
      <c r="I8" s="13">
        <v>9</v>
      </c>
      <c r="J8" s="13">
        <v>10</v>
      </c>
      <c r="K8" s="13">
        <v>11</v>
      </c>
      <c r="L8" s="14">
        <v>12</v>
      </c>
      <c r="M8" s="14">
        <v>13</v>
      </c>
      <c r="N8" s="14">
        <v>14</v>
      </c>
      <c r="O8" s="14">
        <v>15</v>
      </c>
      <c r="P8" s="14">
        <v>16</v>
      </c>
      <c r="Q8" s="14">
        <v>17</v>
      </c>
      <c r="R8" s="14">
        <v>18</v>
      </c>
      <c r="S8" s="14">
        <v>19</v>
      </c>
      <c r="T8" s="14">
        <v>20</v>
      </c>
      <c r="U8" s="13">
        <v>21</v>
      </c>
      <c r="V8" s="13">
        <v>22</v>
      </c>
      <c r="W8" s="13">
        <v>23</v>
      </c>
    </row>
    <row r="9" ht="21" customHeight="1" spans="1:23">
      <c r="A9" s="16"/>
      <c r="B9" s="16"/>
      <c r="C9" s="15" t="s">
        <v>277</v>
      </c>
      <c r="D9" s="16"/>
      <c r="E9" s="16"/>
      <c r="F9" s="16"/>
      <c r="G9" s="16"/>
      <c r="H9" s="16"/>
      <c r="I9" s="17">
        <v>3</v>
      </c>
      <c r="J9" s="17">
        <v>3</v>
      </c>
      <c r="K9" s="17">
        <v>3</v>
      </c>
      <c r="L9" s="17"/>
      <c r="M9" s="17"/>
      <c r="N9" s="17"/>
      <c r="O9" s="17"/>
      <c r="P9" s="17"/>
      <c r="Q9" s="17"/>
      <c r="R9" s="17"/>
      <c r="S9" s="17"/>
      <c r="T9" s="17"/>
      <c r="U9" s="17"/>
      <c r="V9" s="17"/>
      <c r="W9" s="17"/>
    </row>
    <row r="10" ht="23.25" customHeight="1" spans="1:23">
      <c r="A10" s="15" t="s">
        <v>278</v>
      </c>
      <c r="B10" s="15" t="s">
        <v>279</v>
      </c>
      <c r="C10" s="15" t="s">
        <v>277</v>
      </c>
      <c r="D10" s="15" t="s">
        <v>43</v>
      </c>
      <c r="E10" s="15" t="s">
        <v>61</v>
      </c>
      <c r="F10" s="15" t="s">
        <v>62</v>
      </c>
      <c r="G10" s="15" t="s">
        <v>260</v>
      </c>
      <c r="H10" s="15" t="s">
        <v>192</v>
      </c>
      <c r="I10" s="17">
        <v>3</v>
      </c>
      <c r="J10" s="17">
        <v>3</v>
      </c>
      <c r="K10" s="17">
        <v>3</v>
      </c>
      <c r="L10" s="17"/>
      <c r="M10" s="17"/>
      <c r="N10" s="17"/>
      <c r="O10" s="17"/>
      <c r="P10" s="17"/>
      <c r="Q10" s="17"/>
      <c r="R10" s="17"/>
      <c r="S10" s="17"/>
      <c r="T10" s="17"/>
      <c r="U10" s="17"/>
      <c r="V10" s="17"/>
      <c r="W10" s="17"/>
    </row>
    <row r="11" ht="23.25" customHeight="1" spans="1:23">
      <c r="A11" s="15"/>
      <c r="B11" s="15"/>
      <c r="C11" s="15" t="s">
        <v>280</v>
      </c>
      <c r="D11" s="15"/>
      <c r="E11" s="15"/>
      <c r="F11" s="15"/>
      <c r="G11" s="15"/>
      <c r="H11" s="15"/>
      <c r="I11" s="17">
        <v>14.5</v>
      </c>
      <c r="J11" s="17">
        <v>14.5</v>
      </c>
      <c r="K11" s="17">
        <v>14.5</v>
      </c>
      <c r="L11" s="17"/>
      <c r="M11" s="17"/>
      <c r="N11" s="17"/>
      <c r="O11" s="17"/>
      <c r="P11" s="15"/>
      <c r="Q11" s="17"/>
      <c r="R11" s="17"/>
      <c r="S11" s="17"/>
      <c r="T11" s="17"/>
      <c r="U11" s="17"/>
      <c r="V11" s="17"/>
      <c r="W11" s="17"/>
    </row>
    <row r="12" ht="23.25" customHeight="1" spans="1:23">
      <c r="A12" s="15" t="s">
        <v>281</v>
      </c>
      <c r="B12" s="15" t="s">
        <v>282</v>
      </c>
      <c r="C12" s="15" t="s">
        <v>280</v>
      </c>
      <c r="D12" s="15" t="s">
        <v>43</v>
      </c>
      <c r="E12" s="15" t="s">
        <v>61</v>
      </c>
      <c r="F12" s="15" t="s">
        <v>62</v>
      </c>
      <c r="G12" s="15" t="s">
        <v>260</v>
      </c>
      <c r="H12" s="15" t="s">
        <v>192</v>
      </c>
      <c r="I12" s="17">
        <v>3</v>
      </c>
      <c r="J12" s="17">
        <v>3</v>
      </c>
      <c r="K12" s="17">
        <v>3</v>
      </c>
      <c r="L12" s="17"/>
      <c r="M12" s="17"/>
      <c r="N12" s="17"/>
      <c r="O12" s="17"/>
      <c r="P12" s="15"/>
      <c r="Q12" s="17"/>
      <c r="R12" s="17"/>
      <c r="S12" s="17"/>
      <c r="T12" s="17"/>
      <c r="U12" s="17"/>
      <c r="V12" s="17"/>
      <c r="W12" s="17"/>
    </row>
    <row r="13" ht="23.25" customHeight="1" spans="1:23">
      <c r="A13" s="15" t="s">
        <v>281</v>
      </c>
      <c r="B13" s="15" t="s">
        <v>282</v>
      </c>
      <c r="C13" s="15" t="s">
        <v>280</v>
      </c>
      <c r="D13" s="15" t="s">
        <v>43</v>
      </c>
      <c r="E13" s="15" t="s">
        <v>61</v>
      </c>
      <c r="F13" s="15" t="s">
        <v>62</v>
      </c>
      <c r="G13" s="15" t="s">
        <v>260</v>
      </c>
      <c r="H13" s="15" t="s">
        <v>192</v>
      </c>
      <c r="I13" s="17">
        <v>6.5</v>
      </c>
      <c r="J13" s="17">
        <v>6.5</v>
      </c>
      <c r="K13" s="17">
        <v>6.5</v>
      </c>
      <c r="L13" s="17"/>
      <c r="M13" s="17"/>
      <c r="N13" s="17"/>
      <c r="O13" s="17"/>
      <c r="P13" s="15"/>
      <c r="Q13" s="17"/>
      <c r="R13" s="17"/>
      <c r="S13" s="17"/>
      <c r="T13" s="17"/>
      <c r="U13" s="17"/>
      <c r="V13" s="17"/>
      <c r="W13" s="17"/>
    </row>
    <row r="14" ht="23.25" customHeight="1" spans="1:23">
      <c r="A14" s="15" t="s">
        <v>281</v>
      </c>
      <c r="B14" s="15" t="s">
        <v>282</v>
      </c>
      <c r="C14" s="15" t="s">
        <v>280</v>
      </c>
      <c r="D14" s="15" t="s">
        <v>43</v>
      </c>
      <c r="E14" s="15" t="s">
        <v>61</v>
      </c>
      <c r="F14" s="15" t="s">
        <v>62</v>
      </c>
      <c r="G14" s="15" t="s">
        <v>260</v>
      </c>
      <c r="H14" s="15" t="s">
        <v>192</v>
      </c>
      <c r="I14" s="17">
        <v>5</v>
      </c>
      <c r="J14" s="17">
        <v>5</v>
      </c>
      <c r="K14" s="17">
        <v>5</v>
      </c>
      <c r="L14" s="17"/>
      <c r="M14" s="17"/>
      <c r="N14" s="17"/>
      <c r="O14" s="17"/>
      <c r="P14" s="15"/>
      <c r="Q14" s="17"/>
      <c r="R14" s="17"/>
      <c r="S14" s="17"/>
      <c r="T14" s="17"/>
      <c r="U14" s="17"/>
      <c r="V14" s="17"/>
      <c r="W14" s="17"/>
    </row>
    <row r="15" ht="23.25" customHeight="1" spans="1:23">
      <c r="A15" s="15"/>
      <c r="B15" s="15"/>
      <c r="C15" s="15" t="s">
        <v>283</v>
      </c>
      <c r="D15" s="15"/>
      <c r="E15" s="15"/>
      <c r="F15" s="15"/>
      <c r="G15" s="15"/>
      <c r="H15" s="15"/>
      <c r="I15" s="17">
        <v>10</v>
      </c>
      <c r="J15" s="17">
        <v>10</v>
      </c>
      <c r="K15" s="17">
        <v>10</v>
      </c>
      <c r="L15" s="17"/>
      <c r="M15" s="17"/>
      <c r="N15" s="17"/>
      <c r="O15" s="17"/>
      <c r="P15" s="15"/>
      <c r="Q15" s="17"/>
      <c r="R15" s="17"/>
      <c r="S15" s="17"/>
      <c r="T15" s="17"/>
      <c r="U15" s="17"/>
      <c r="V15" s="17"/>
      <c r="W15" s="17"/>
    </row>
    <row r="16" ht="23.25" customHeight="1" spans="1:23">
      <c r="A16" s="15" t="s">
        <v>281</v>
      </c>
      <c r="B16" s="15" t="s">
        <v>284</v>
      </c>
      <c r="C16" s="15" t="s">
        <v>283</v>
      </c>
      <c r="D16" s="15" t="s">
        <v>43</v>
      </c>
      <c r="E16" s="15" t="s">
        <v>61</v>
      </c>
      <c r="F16" s="15" t="s">
        <v>62</v>
      </c>
      <c r="G16" s="15" t="s">
        <v>260</v>
      </c>
      <c r="H16" s="15" t="s">
        <v>192</v>
      </c>
      <c r="I16" s="17">
        <v>10</v>
      </c>
      <c r="J16" s="17">
        <v>10</v>
      </c>
      <c r="K16" s="17">
        <v>10</v>
      </c>
      <c r="L16" s="17"/>
      <c r="M16" s="17"/>
      <c r="N16" s="17"/>
      <c r="O16" s="17"/>
      <c r="P16" s="15"/>
      <c r="Q16" s="17"/>
      <c r="R16" s="17"/>
      <c r="S16" s="17"/>
      <c r="T16" s="17"/>
      <c r="U16" s="17"/>
      <c r="V16" s="17"/>
      <c r="W16" s="17"/>
    </row>
    <row r="17" ht="18.75" customHeight="1" spans="1:23">
      <c r="A17" s="148" t="s">
        <v>88</v>
      </c>
      <c r="B17" s="149"/>
      <c r="C17" s="149"/>
      <c r="D17" s="149"/>
      <c r="E17" s="149"/>
      <c r="F17" s="149"/>
      <c r="G17" s="149"/>
      <c r="H17" s="150"/>
      <c r="I17" s="17">
        <v>27.5</v>
      </c>
      <c r="J17" s="17">
        <v>27.5</v>
      </c>
      <c r="K17" s="17">
        <v>27.5</v>
      </c>
      <c r="L17" s="17"/>
      <c r="M17" s="17"/>
      <c r="N17" s="17"/>
      <c r="O17" s="17"/>
      <c r="P17" s="17"/>
      <c r="Q17" s="17"/>
      <c r="R17" s="17"/>
      <c r="S17" s="17"/>
      <c r="T17" s="17"/>
      <c r="U17" s="17"/>
      <c r="V17" s="17"/>
      <c r="W17" s="17"/>
    </row>
    <row r="30" s="1" customFormat="1" customHeight="1"/>
    <row r="32" s="1" customFormat="1" customHeight="1"/>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scale="2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杨柳</cp:lastModifiedBy>
  <dcterms:created xsi:type="dcterms:W3CDTF">2024-01-29T08:21:00Z</dcterms:created>
  <dcterms:modified xsi:type="dcterms:W3CDTF">2024-02-01T00:26:29Z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0F262D0E174D47EE975CF0F28CED5326_13</vt:lpwstr>
  </property>
  <property fmtid="{D5CDD505-2E9C-101B-9397-08002B2CF9AE}" pid="3" name="KSOProductBuildVer">
    <vt:lpwstr>2052-12.1.0.16309</vt:lpwstr>
  </property>
</Properties>
</file>