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 activeTab="1"/>
  </bookViews>
  <sheets>
    <sheet name="Sheet1 (2)" sheetId="6" r:id="rId1"/>
    <sheet name="Sheet1 (3)" sheetId="7" r:id="rId2"/>
  </sheets>
  <calcPr calcId="144525"/>
</workbook>
</file>

<file path=xl/sharedStrings.xml><?xml version="1.0" encoding="utf-8"?>
<sst xmlns="http://schemas.openxmlformats.org/spreadsheetml/2006/main" count="37" uniqueCount="20">
  <si>
    <t>附件</t>
  </si>
  <si>
    <t>曲靖市调减2022年中央财政城镇保障性安居工程补助资金分配表</t>
  </si>
  <si>
    <t>单位:万元</t>
  </si>
  <si>
    <t>地区名称</t>
  </si>
  <si>
    <t>资金总量</t>
  </si>
  <si>
    <t>10月9日支出进度%</t>
  </si>
  <si>
    <t>支出数</t>
  </si>
  <si>
    <t>未完成支出数</t>
  </si>
  <si>
    <t>省扣减数（云财综[2022]70号）</t>
  </si>
  <si>
    <t>本次调减数</t>
  </si>
  <si>
    <t>调减后资金总量</t>
  </si>
  <si>
    <t>麒麟区</t>
  </si>
  <si>
    <t>马龙区</t>
  </si>
  <si>
    <t>陆良县</t>
  </si>
  <si>
    <t>师宗县</t>
  </si>
  <si>
    <t>宣威市</t>
  </si>
  <si>
    <t>合计</t>
  </si>
  <si>
    <t>备注:10月9日支出进度开发区100%，沾益区83.6%，会泽县78.5%，富源县78.1%，罗平县78.1%达到75%的要求。</t>
  </si>
  <si>
    <t>应完成支出（75%）</t>
  </si>
  <si>
    <t>实际支出数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</si>
</sst>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_ "/>
    <numFmt numFmtId="177" formatCode="#,##0.00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11" fillId="7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workbookViewId="0">
      <selection activeCell="J5" sqref="J5"/>
    </sheetView>
  </sheetViews>
  <sheetFormatPr defaultColWidth="8.88888888888889" defaultRowHeight="14.4" outlineLevelCol="7"/>
  <cols>
    <col min="1" max="1" width="15.2222222222222" customWidth="1"/>
    <col min="2" max="2" width="17.2222222222222" customWidth="1"/>
    <col min="3" max="3" width="23.7777777777778" customWidth="1"/>
    <col min="4" max="5" width="17.2222222222222" customWidth="1"/>
    <col min="6" max="6" width="22.2222222222222" customWidth="1"/>
    <col min="7" max="7" width="17.2222222222222" customWidth="1"/>
    <col min="8" max="8" width="22" customWidth="1"/>
  </cols>
  <sheetData>
    <row r="1" spans="1:1">
      <c r="A1" t="s">
        <v>0</v>
      </c>
    </row>
    <row r="2" ht="45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/>
      <c r="B3" s="2"/>
      <c r="D3" s="3"/>
      <c r="E3" s="3"/>
      <c r="F3" s="4"/>
      <c r="G3" s="4"/>
      <c r="H3" s="3" t="s">
        <v>2</v>
      </c>
    </row>
    <row r="4" ht="52" customHeight="1" spans="1:8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7" t="s">
        <v>8</v>
      </c>
      <c r="G4" s="12" t="s">
        <v>9</v>
      </c>
      <c r="H4" s="12" t="s">
        <v>10</v>
      </c>
    </row>
    <row r="5" ht="42" customHeight="1" spans="1:8">
      <c r="A5" s="7" t="s">
        <v>11</v>
      </c>
      <c r="B5" s="8">
        <v>4968.2</v>
      </c>
      <c r="C5" s="7">
        <v>26.4</v>
      </c>
      <c r="D5" s="8">
        <f t="shared" ref="D5:D9" si="0">SUM(B5*C5/100)</f>
        <v>1311.6048</v>
      </c>
      <c r="E5" s="8">
        <f t="shared" ref="E5:E9" si="1">SUM(B5-D5)</f>
        <v>3656.5952</v>
      </c>
      <c r="F5" s="10">
        <v>3000</v>
      </c>
      <c r="G5" s="11">
        <f>SUM(E5/E10*F5)</f>
        <v>1121.01727555312</v>
      </c>
      <c r="H5" s="8">
        <f>SUM(B5-G5)</f>
        <v>3847.18272444688</v>
      </c>
    </row>
    <row r="6" ht="42" customHeight="1" spans="1:8">
      <c r="A6" s="7" t="s">
        <v>12</v>
      </c>
      <c r="B6" s="8">
        <v>1595.4</v>
      </c>
      <c r="C6" s="7">
        <v>2.9</v>
      </c>
      <c r="D6" s="8">
        <f t="shared" si="0"/>
        <v>46.2666</v>
      </c>
      <c r="E6" s="8">
        <f t="shared" si="1"/>
        <v>1549.1334</v>
      </c>
      <c r="F6" s="10"/>
      <c r="G6" s="11">
        <f>SUM(E6/E10*F5)</f>
        <v>474.924132574572</v>
      </c>
      <c r="H6" s="8">
        <f>SUM(B6-G6)</f>
        <v>1120.47586742543</v>
      </c>
    </row>
    <row r="7" ht="42" customHeight="1" spans="1:8">
      <c r="A7" s="7" t="s">
        <v>13</v>
      </c>
      <c r="B7" s="8">
        <v>28.5</v>
      </c>
      <c r="C7" s="7">
        <v>66</v>
      </c>
      <c r="D7" s="8">
        <f t="shared" si="0"/>
        <v>18.81</v>
      </c>
      <c r="E7" s="8">
        <f t="shared" si="1"/>
        <v>9.69</v>
      </c>
      <c r="F7" s="10"/>
      <c r="G7" s="11">
        <f>SUM(E7/E10*F5)</f>
        <v>2.97070274557866</v>
      </c>
      <c r="H7" s="8">
        <f>SUM(B7-G7)</f>
        <v>25.5292972544213</v>
      </c>
    </row>
    <row r="8" ht="42" customHeight="1" spans="1:8">
      <c r="A8" s="7" t="s">
        <v>14</v>
      </c>
      <c r="B8" s="8">
        <v>433.9</v>
      </c>
      <c r="C8" s="7">
        <v>13.1</v>
      </c>
      <c r="D8" s="8">
        <f t="shared" si="0"/>
        <v>56.8409</v>
      </c>
      <c r="E8" s="8">
        <f t="shared" si="1"/>
        <v>377.0591</v>
      </c>
      <c r="F8" s="10"/>
      <c r="G8" s="11">
        <f>SUM(E8/E10*F5)</f>
        <v>115.596543200766</v>
      </c>
      <c r="H8" s="8">
        <f>SUM(B8-G8)</f>
        <v>318.303456799234</v>
      </c>
    </row>
    <row r="9" ht="42" customHeight="1" spans="1:8">
      <c r="A9" s="7" t="s">
        <v>15</v>
      </c>
      <c r="B9" s="8">
        <v>8094.76</v>
      </c>
      <c r="C9" s="7">
        <v>48.2</v>
      </c>
      <c r="D9" s="8">
        <f t="shared" si="0"/>
        <v>3901.67432</v>
      </c>
      <c r="E9" s="8">
        <f t="shared" si="1"/>
        <v>4193.08568</v>
      </c>
      <c r="F9" s="10"/>
      <c r="G9" s="11">
        <f>SUM(E9/E10*F5)</f>
        <v>1285.49134592596</v>
      </c>
      <c r="H9" s="8">
        <f>SUM(B9-G9)</f>
        <v>6809.26865407404</v>
      </c>
    </row>
    <row r="10" ht="35" customHeight="1" spans="1:8">
      <c r="A10" s="12" t="s">
        <v>16</v>
      </c>
      <c r="B10" s="13">
        <f>SUM(B5:B9)</f>
        <v>15120.76</v>
      </c>
      <c r="C10" s="12"/>
      <c r="D10" s="13">
        <f>SUM(D5:D9)</f>
        <v>5335.19662</v>
      </c>
      <c r="E10" s="13">
        <v>9785.56338</v>
      </c>
      <c r="F10" s="15"/>
      <c r="G10" s="13">
        <f>SUM(G5:G9)</f>
        <v>3000</v>
      </c>
      <c r="H10" s="13">
        <f>SUM(H5:H9)</f>
        <v>12120.76</v>
      </c>
    </row>
    <row r="11" ht="41" customHeight="1" spans="1:7">
      <c r="A11" s="16" t="s">
        <v>17</v>
      </c>
      <c r="B11" s="16"/>
      <c r="C11" s="16"/>
      <c r="D11" s="16"/>
      <c r="E11" s="16"/>
      <c r="F11" s="16"/>
      <c r="G11" s="16"/>
    </row>
  </sheetData>
  <mergeCells count="5">
    <mergeCell ref="A2:H2"/>
    <mergeCell ref="D3:E3"/>
    <mergeCell ref="F3:G3"/>
    <mergeCell ref="A11:G11"/>
    <mergeCell ref="F5:F9"/>
  </mergeCells>
  <printOptions horizontalCentered="1"/>
  <pageMargins left="0.554861111111111" right="0.554861111111111" top="1" bottom="0.802777777777778" header="0.5" footer="0.5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tabSelected="1" workbookViewId="0">
      <selection activeCell="I10" sqref="I10"/>
    </sheetView>
  </sheetViews>
  <sheetFormatPr defaultColWidth="8.88888888888889" defaultRowHeight="14.4"/>
  <cols>
    <col min="1" max="1" width="15.2222222222222" customWidth="1"/>
    <col min="2" max="9" width="14.4444444444444" customWidth="1"/>
  </cols>
  <sheetData>
    <row r="1" spans="1:1">
      <c r="A1" t="s">
        <v>0</v>
      </c>
    </row>
    <row r="2" ht="45" customHeight="1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ht="20" customHeight="1" spans="1:9">
      <c r="A3" s="2"/>
      <c r="B3" s="2"/>
      <c r="E3" s="3"/>
      <c r="F3" s="3"/>
      <c r="G3" s="4"/>
      <c r="H3" s="4"/>
      <c r="I3" s="3" t="s">
        <v>2</v>
      </c>
    </row>
    <row r="4" ht="20" customHeight="1" spans="1:9">
      <c r="A4" s="2"/>
      <c r="B4" s="2"/>
      <c r="E4" s="3"/>
      <c r="F4" s="3"/>
      <c r="G4" s="4"/>
      <c r="H4" s="4"/>
      <c r="I4" s="3"/>
    </row>
    <row r="5" ht="52" customHeight="1" spans="1:9">
      <c r="A5" s="5" t="s">
        <v>3</v>
      </c>
      <c r="B5" s="5" t="s">
        <v>4</v>
      </c>
      <c r="C5" s="5" t="s">
        <v>5</v>
      </c>
      <c r="D5" s="6" t="s">
        <v>18</v>
      </c>
      <c r="E5" s="5" t="s">
        <v>19</v>
      </c>
      <c r="F5" s="5" t="s">
        <v>7</v>
      </c>
      <c r="G5" s="5" t="s">
        <v>8</v>
      </c>
      <c r="H5" s="5" t="s">
        <v>9</v>
      </c>
      <c r="I5" s="5" t="s">
        <v>10</v>
      </c>
    </row>
    <row r="6" ht="42" customHeight="1" spans="1:9">
      <c r="A6" s="7" t="s">
        <v>11</v>
      </c>
      <c r="B6" s="8">
        <v>4968.2</v>
      </c>
      <c r="C6" s="7">
        <v>26.4</v>
      </c>
      <c r="D6" s="9">
        <f>SUM(B6*0.75)</f>
        <v>3726.15</v>
      </c>
      <c r="E6" s="8">
        <f t="shared" ref="E6:E10" si="0">SUM(B6*C6/100)</f>
        <v>1311.6048</v>
      </c>
      <c r="F6" s="8">
        <f t="shared" ref="F6:F11" si="1">SUM(D6-E6)</f>
        <v>2414.5452</v>
      </c>
      <c r="G6" s="10">
        <v>3000</v>
      </c>
      <c r="H6" s="11">
        <f>SUM(F6/F11*G6)</f>
        <v>1206.19237833302</v>
      </c>
      <c r="I6" s="8">
        <f t="shared" ref="I6:I10" si="2">SUM(B6-H6)</f>
        <v>3762.00762166698</v>
      </c>
    </row>
    <row r="7" ht="42" customHeight="1" spans="1:9">
      <c r="A7" s="7" t="s">
        <v>12</v>
      </c>
      <c r="B7" s="8">
        <v>1595.4</v>
      </c>
      <c r="C7" s="7">
        <v>2.9</v>
      </c>
      <c r="D7" s="9">
        <f>SUM(B7*0.75)</f>
        <v>1196.55</v>
      </c>
      <c r="E7" s="8">
        <f t="shared" si="0"/>
        <v>46.2666</v>
      </c>
      <c r="F7" s="8">
        <f t="shared" si="1"/>
        <v>1150.2834</v>
      </c>
      <c r="G7" s="10"/>
      <c r="H7" s="11">
        <f>SUM(F7/F11*G6)</f>
        <v>574.627085052287</v>
      </c>
      <c r="I7" s="8">
        <f t="shared" si="2"/>
        <v>1020.77291494771</v>
      </c>
    </row>
    <row r="8" ht="42" customHeight="1" spans="1:9">
      <c r="A8" s="7" t="s">
        <v>13</v>
      </c>
      <c r="B8" s="8">
        <v>28.5</v>
      </c>
      <c r="C8" s="7">
        <v>66</v>
      </c>
      <c r="D8" s="9">
        <f>SUM(B8*0.75)</f>
        <v>21.375</v>
      </c>
      <c r="E8" s="8">
        <f t="shared" si="0"/>
        <v>18.81</v>
      </c>
      <c r="F8" s="8">
        <f t="shared" si="1"/>
        <v>2.565</v>
      </c>
      <c r="G8" s="10"/>
      <c r="H8" s="11">
        <f>SUM(F8/F11*G6)</f>
        <v>1.28135246771284</v>
      </c>
      <c r="I8" s="8">
        <f t="shared" si="2"/>
        <v>27.2186475322872</v>
      </c>
    </row>
    <row r="9" ht="42" customHeight="1" spans="1:9">
      <c r="A9" s="7" t="s">
        <v>14</v>
      </c>
      <c r="B9" s="8">
        <v>433.9</v>
      </c>
      <c r="C9" s="7">
        <v>13.1</v>
      </c>
      <c r="D9" s="9">
        <f>SUM(B9*0.75)</f>
        <v>325.425</v>
      </c>
      <c r="E9" s="8">
        <f t="shared" si="0"/>
        <v>56.8409</v>
      </c>
      <c r="F9" s="8">
        <f t="shared" si="1"/>
        <v>268.5841</v>
      </c>
      <c r="G9" s="10"/>
      <c r="H9" s="11">
        <f>SUM(F9/F11*G6)</f>
        <v>134.171890574438</v>
      </c>
      <c r="I9" s="8">
        <f t="shared" si="2"/>
        <v>299.728109425562</v>
      </c>
    </row>
    <row r="10" ht="42" customHeight="1" spans="1:9">
      <c r="A10" s="7" t="s">
        <v>15</v>
      </c>
      <c r="B10" s="8">
        <v>8094.76</v>
      </c>
      <c r="C10" s="7">
        <v>48.2</v>
      </c>
      <c r="D10" s="9">
        <f>SUM(B10*0.75)</f>
        <v>6071.07</v>
      </c>
      <c r="E10" s="8">
        <f t="shared" si="0"/>
        <v>3901.67432</v>
      </c>
      <c r="F10" s="8">
        <f t="shared" si="1"/>
        <v>2169.39568</v>
      </c>
      <c r="G10" s="10"/>
      <c r="H10" s="11">
        <f>SUM(F10/F11*G6)</f>
        <v>1083.72729357254</v>
      </c>
      <c r="I10" s="8">
        <f t="shared" si="2"/>
        <v>7011.03270642746</v>
      </c>
    </row>
    <row r="11" ht="35" customHeight="1" spans="1:9">
      <c r="A11" s="12" t="s">
        <v>16</v>
      </c>
      <c r="B11" s="13">
        <f>SUM(B6:B10)</f>
        <v>15120.76</v>
      </c>
      <c r="C11" s="12"/>
      <c r="D11" s="14">
        <f>SUM(D6:D10)</f>
        <v>11340.57</v>
      </c>
      <c r="E11" s="13">
        <f>SUM(E6:E10)</f>
        <v>5335.19662</v>
      </c>
      <c r="F11" s="13">
        <f t="shared" si="1"/>
        <v>6005.37338</v>
      </c>
      <c r="G11" s="15"/>
      <c r="H11" s="13">
        <f>SUM(H6:H10)</f>
        <v>3000</v>
      </c>
      <c r="I11" s="13">
        <f>SUM(I6:I10)</f>
        <v>12120.76</v>
      </c>
    </row>
    <row r="12" ht="41" customHeight="1" spans="1:8">
      <c r="A12" s="16" t="s">
        <v>17</v>
      </c>
      <c r="B12" s="16"/>
      <c r="C12" s="16"/>
      <c r="D12" s="16"/>
      <c r="E12" s="16"/>
      <c r="F12" s="16"/>
      <c r="G12" s="16"/>
      <c r="H12" s="16"/>
    </row>
  </sheetData>
  <mergeCells count="5">
    <mergeCell ref="A2:I2"/>
    <mergeCell ref="E3:F3"/>
    <mergeCell ref="G3:H3"/>
    <mergeCell ref="A12:H12"/>
    <mergeCell ref="G6:G10"/>
  </mergeCells>
  <printOptions horizontalCentered="1"/>
  <pageMargins left="0.554861111111111" right="0.554861111111111" top="0.802777777777778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flay</dc:creator>
  <cp:lastModifiedBy>flay</cp:lastModifiedBy>
  <dcterms:created xsi:type="dcterms:W3CDTF">2022-10-21T06:44:00Z</dcterms:created>
  <dcterms:modified xsi:type="dcterms:W3CDTF">2022-10-26T02:14:13Z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